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5195" windowHeight="7425"/>
  </bookViews>
  <sheets>
    <sheet name="Лист1" sheetId="1" r:id="rId1"/>
  </sheets>
  <definedNames>
    <definedName name="_xlnm.Print_Area" localSheetId="0">Лист1!$A$1:$D$42</definedName>
  </definedNames>
  <calcPr calcId="124519"/>
</workbook>
</file>

<file path=xl/calcChain.xml><?xml version="1.0" encoding="utf-8"?>
<calcChain xmlns="http://schemas.openxmlformats.org/spreadsheetml/2006/main">
  <c r="C18" i="1"/>
  <c r="B18"/>
  <c r="B17"/>
  <c r="C17"/>
  <c r="D19"/>
  <c r="C40"/>
  <c r="B33"/>
  <c r="C6"/>
  <c r="B6"/>
  <c r="B40"/>
  <c r="D13" l="1"/>
  <c r="B21" l="1"/>
  <c r="C21"/>
  <c r="D32" l="1"/>
  <c r="C33" l="1"/>
  <c r="C34" s="1"/>
  <c r="B34"/>
  <c r="D24"/>
  <c r="D21"/>
  <c r="D25"/>
  <c r="D26"/>
  <c r="D27"/>
  <c r="D28"/>
  <c r="D29"/>
  <c r="D30"/>
  <c r="D31"/>
  <c r="D23"/>
  <c r="D20"/>
  <c r="D18"/>
  <c r="D17"/>
  <c r="D10"/>
  <c r="D11"/>
  <c r="D8"/>
  <c r="D12"/>
  <c r="D14"/>
  <c r="D15"/>
  <c r="D7"/>
  <c r="D9"/>
  <c r="D6"/>
  <c r="D33" l="1"/>
</calcChain>
</file>

<file path=xl/sharedStrings.xml><?xml version="1.0" encoding="utf-8"?>
<sst xmlns="http://schemas.openxmlformats.org/spreadsheetml/2006/main" count="44" uniqueCount="43">
  <si>
    <t>Наименование показателя</t>
  </si>
  <si>
    <t>Доходы</t>
  </si>
  <si>
    <t xml:space="preserve">Налоговые и неналоговые доходы </t>
  </si>
  <si>
    <t xml:space="preserve">Государственная пошлина        </t>
  </si>
  <si>
    <t xml:space="preserve">Доходы от использования имущества, находящегося в государственной и муниципальной собственности                  </t>
  </si>
  <si>
    <t xml:space="preserve">Платежи при пользовании природными ресурсами         </t>
  </si>
  <si>
    <t xml:space="preserve">Доходы от продажи материальных и нематериальных активов       </t>
  </si>
  <si>
    <t xml:space="preserve">Штрафы, санкции, возмещение ущерба                         </t>
  </si>
  <si>
    <t xml:space="preserve">Прочие неналоговые доходы      </t>
  </si>
  <si>
    <t xml:space="preserve">Безвозмездные поступления      </t>
  </si>
  <si>
    <t xml:space="preserve">Возврат остатков субсидий и субвенций прошлых лет          </t>
  </si>
  <si>
    <t xml:space="preserve">Всего:                         </t>
  </si>
  <si>
    <t>Расходы</t>
  </si>
  <si>
    <t xml:space="preserve">Общегосударственные вопросы    </t>
  </si>
  <si>
    <t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</si>
  <si>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</si>
  <si>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</si>
  <si>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Образование                    </t>
  </si>
  <si>
    <t xml:space="preserve">Культура, кинематография   </t>
  </si>
  <si>
    <t xml:space="preserve">Социальная политика            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</si>
  <si>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</si>
  <si>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</si>
  <si>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       </t>
  </si>
  <si>
    <t>Источники</t>
  </si>
  <si>
    <t>Кредиты кредитных организаций в валюте РФ</t>
  </si>
  <si>
    <t>Бюджетные кредиты от других бюджетов бюджетной системы РФ</t>
  </si>
  <si>
    <t>Изменение остатков  средств  на счетах по учету средств бюджета</t>
  </si>
  <si>
    <t>Всего:</t>
  </si>
  <si>
    <t xml:space="preserve">% исполнения    </t>
  </si>
  <si>
    <t>тыс. руб.</t>
  </si>
  <si>
    <t xml:space="preserve">Результат исполнения бюджета (дефицит "-", профицит "+")    </t>
  </si>
  <si>
    <t>Иные источники внутреннего финансирования дефицита бюджетов</t>
  </si>
  <si>
    <t xml:space="preserve">Налоги на прибыль, доходы (налог на доходы физических лиц)      </t>
  </si>
  <si>
    <t xml:space="preserve">Налоги на совокупный доход (ЕНВД, ЕСХН, патенты)     </t>
  </si>
  <si>
    <t>Акцизы на нефтепродукты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</si>
  <si>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</si>
  <si>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РФ</t>
  </si>
  <si>
    <t>Председатель
комитета финансов администрации 
Марксовского муниципального района</t>
  </si>
  <si>
    <t>С.В. Чалбушева</t>
  </si>
  <si>
    <t>Сведения об исполнении бюджета муниципального района за 9 месяцев 2017 года</t>
  </si>
  <si>
    <t>Бюджетные назначения на 01.10.2017 года</t>
  </si>
  <si>
    <t>Кассовое исполнение на 01.10.2017 года</t>
  </si>
  <si>
    <t>Прочие безвозмездные поступления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</si>
</sst>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BreakPreview" topLeftCell="A13" zoomScaleSheetLayoutView="100" workbookViewId="0">
      <selection activeCell="C15" sqref="C15"/>
    </sheetView>
  </sheetViews>
  <sheetFormatPr defaultRowHeight="15"/>
  <cols>
    <col min="1" max="1" width="51.85546875" customWidth="1"/>
    <col min="2" max="2" width="14.5703125" customWidth="1"/>
    <col min="3" max="3" width="16.5703125" customWidth="1"/>
    <col min="4" max="4" width="13.140625" customWidth="1"/>
    <col min="5" max="5" width="17.5703125" customWidth="1"/>
  </cols>
  <sheetData>
    <row r="1" spans="1:4">
      <c r="C1" s="14"/>
      <c r="D1" s="14"/>
    </row>
    <row r="2" spans="1:4" ht="18" customHeight="1">
      <c r="A2" s="16" t="s">
        <v>39</v>
      </c>
      <c r="B2" s="16"/>
      <c r="C2" s="16"/>
      <c r="D2" s="16"/>
    </row>
    <row r="3" spans="1:4">
      <c r="A3" s="1"/>
      <c r="B3" s="1"/>
      <c r="C3" s="1"/>
      <c r="D3" s="2" t="s">
        <v>29</v>
      </c>
    </row>
    <row r="4" spans="1:4" ht="48.75" customHeight="1">
      <c r="A4" s="4" t="s">
        <v>0</v>
      </c>
      <c r="B4" s="4" t="s">
        <v>40</v>
      </c>
      <c r="C4" s="4" t="s">
        <v>41</v>
      </c>
      <c r="D4" s="4" t="s">
        <v>28</v>
      </c>
    </row>
    <row r="5" spans="1:4">
      <c r="A5" s="17" t="s">
        <v>1</v>
      </c>
      <c r="B5" s="17"/>
      <c r="C5" s="17"/>
      <c r="D5" s="17"/>
    </row>
    <row r="6" spans="1:4">
      <c r="A6" s="5" t="s">
        <v>2</v>
      </c>
      <c r="B6" s="6">
        <f>SUM(B7:B16)</f>
        <v>179373.5</v>
      </c>
      <c r="C6" s="6">
        <f>SUM(C7:C16)</f>
        <v>114921.4</v>
      </c>
      <c r="D6" s="6">
        <f>C6/B6*100</f>
        <v>64.068215204587077</v>
      </c>
    </row>
    <row r="7" spans="1:4" ht="30">
      <c r="A7" s="7" t="s">
        <v>32</v>
      </c>
      <c r="B7" s="3">
        <v>91107.1</v>
      </c>
      <c r="C7" s="3">
        <v>57749.3</v>
      </c>
      <c r="D7" s="3">
        <f t="shared" ref="D7:D19" si="0">C7/B7*100</f>
        <v>63.386168586202395</v>
      </c>
    </row>
    <row r="8" spans="1:4">
      <c r="A8" s="7" t="s">
        <v>34</v>
      </c>
      <c r="B8" s="3">
        <v>18500</v>
      </c>
      <c r="C8" s="3">
        <v>17086.099999999999</v>
      </c>
      <c r="D8" s="3">
        <f>C8/B8*100</f>
        <v>92.357297297297293</v>
      </c>
    </row>
    <row r="9" spans="1:4">
      <c r="A9" s="7" t="s">
        <v>33</v>
      </c>
      <c r="B9" s="3">
        <v>21799.9</v>
      </c>
      <c r="C9" s="3">
        <v>14300.6</v>
      </c>
      <c r="D9" s="3">
        <f t="shared" si="0"/>
        <v>65.599383483410463</v>
      </c>
    </row>
    <row r="10" spans="1:4" ht="30">
      <c r="A10" s="7" t="s">
        <v>4</v>
      </c>
      <c r="B10" s="3">
        <v>21435.4</v>
      </c>
      <c r="C10" s="3">
        <v>10515.1</v>
      </c>
      <c r="D10" s="3">
        <f>C10/B10*100</f>
        <v>49.054834526064361</v>
      </c>
    </row>
    <row r="11" spans="1:4">
      <c r="A11" s="7" t="s">
        <v>3</v>
      </c>
      <c r="B11" s="3">
        <v>5657.5</v>
      </c>
      <c r="C11" s="3">
        <v>3870.9</v>
      </c>
      <c r="D11" s="3">
        <f t="shared" si="0"/>
        <v>68.420680512593904</v>
      </c>
    </row>
    <row r="12" spans="1:4" ht="19.5" customHeight="1">
      <c r="A12" s="7" t="s">
        <v>5</v>
      </c>
      <c r="B12" s="3">
        <v>558.20000000000005</v>
      </c>
      <c r="C12" s="3">
        <v>464</v>
      </c>
      <c r="D12" s="3">
        <f t="shared" si="0"/>
        <v>83.124328197778567</v>
      </c>
    </row>
    <row r="13" spans="1:4" ht="31.5" customHeight="1">
      <c r="A13" s="7" t="s">
        <v>35</v>
      </c>
      <c r="B13" s="3">
        <v>1156.9000000000001</v>
      </c>
      <c r="C13" s="3">
        <v>717.9</v>
      </c>
      <c r="D13" s="3">
        <f t="shared" si="0"/>
        <v>62.053764370299938</v>
      </c>
    </row>
    <row r="14" spans="1:4" ht="30">
      <c r="A14" s="7" t="s">
        <v>6</v>
      </c>
      <c r="B14" s="3">
        <v>15694</v>
      </c>
      <c r="C14" s="3">
        <v>8327.2999999999993</v>
      </c>
      <c r="D14" s="3">
        <f t="shared" si="0"/>
        <v>53.060405250414163</v>
      </c>
    </row>
    <row r="15" spans="1:4">
      <c r="A15" s="7" t="s">
        <v>7</v>
      </c>
      <c r="B15" s="3">
        <v>3464.5</v>
      </c>
      <c r="C15" s="3">
        <v>1889.5</v>
      </c>
      <c r="D15" s="3">
        <f t="shared" si="0"/>
        <v>54.538894501371047</v>
      </c>
    </row>
    <row r="16" spans="1:4">
      <c r="A16" s="7" t="s">
        <v>8</v>
      </c>
      <c r="B16" s="3"/>
      <c r="C16" s="3">
        <v>0.7</v>
      </c>
      <c r="D16" s="6"/>
    </row>
    <row r="17" spans="1:4">
      <c r="A17" s="5" t="s">
        <v>9</v>
      </c>
      <c r="B17" s="6">
        <f>B20+B18+B19</f>
        <v>706781.29999999993</v>
      </c>
      <c r="C17" s="6">
        <f>C20+C18+C19</f>
        <v>489881.9</v>
      </c>
      <c r="D17" s="6">
        <f t="shared" si="0"/>
        <v>69.311666848005189</v>
      </c>
    </row>
    <row r="18" spans="1:4" ht="30">
      <c r="A18" s="7" t="s">
        <v>36</v>
      </c>
      <c r="B18" s="3">
        <f>707281.6</f>
        <v>707281.6</v>
      </c>
      <c r="C18" s="3">
        <f>490382.2</f>
        <v>490382.2</v>
      </c>
      <c r="D18" s="3">
        <f t="shared" si="0"/>
        <v>69.333374429647264</v>
      </c>
    </row>
    <row r="19" spans="1:4">
      <c r="A19" s="7" t="s">
        <v>42</v>
      </c>
      <c r="B19" s="3">
        <v>900</v>
      </c>
      <c r="C19" s="3">
        <v>900</v>
      </c>
      <c r="D19" s="3">
        <f t="shared" si="0"/>
        <v>100</v>
      </c>
    </row>
    <row r="20" spans="1:4" ht="19.5" customHeight="1">
      <c r="A20" s="7" t="s">
        <v>10</v>
      </c>
      <c r="B20" s="3">
        <v>-1400.3</v>
      </c>
      <c r="C20" s="3">
        <v>-1400.3</v>
      </c>
      <c r="D20" s="3">
        <f>C20/B20*100</f>
        <v>100</v>
      </c>
    </row>
    <row r="21" spans="1:4">
      <c r="A21" s="5" t="s">
        <v>11</v>
      </c>
      <c r="B21" s="6">
        <f>B6+B17</f>
        <v>886154.79999999993</v>
      </c>
      <c r="C21" s="6">
        <f>C6+C17</f>
        <v>604803.30000000005</v>
      </c>
      <c r="D21" s="6">
        <f>C21/B21*100</f>
        <v>68.250298931969908</v>
      </c>
    </row>
    <row r="22" spans="1:4">
      <c r="A22" s="15" t="s">
        <v>12</v>
      </c>
      <c r="B22" s="15"/>
      <c r="C22" s="15"/>
      <c r="D22" s="15"/>
    </row>
    <row r="23" spans="1:4">
      <c r="A23" s="11" t="s">
        <v>13</v>
      </c>
      <c r="B23" s="12">
        <v>63334.3</v>
      </c>
      <c r="C23" s="13">
        <v>47723.3</v>
      </c>
      <c r="D23" s="12">
        <f t="shared" ref="D23:D32" si="1">C23/B23*100</f>
        <v>75.35142884661235</v>
      </c>
    </row>
    <row r="24" spans="1:4" ht="30">
      <c r="A24" s="11" t="s">
        <v>14</v>
      </c>
      <c r="B24" s="12">
        <v>1959.9</v>
      </c>
      <c r="C24" s="12">
        <v>1652.9</v>
      </c>
      <c r="D24" s="12">
        <f>C24/B24*100</f>
        <v>84.335935506913614</v>
      </c>
    </row>
    <row r="25" spans="1:4">
      <c r="A25" s="7" t="s">
        <v>15</v>
      </c>
      <c r="B25" s="3">
        <v>38638.6</v>
      </c>
      <c r="C25" s="3">
        <v>14826.1</v>
      </c>
      <c r="D25" s="3">
        <f t="shared" si="1"/>
        <v>38.371214277950031</v>
      </c>
    </row>
    <row r="26" spans="1:4">
      <c r="A26" s="7" t="s">
        <v>16</v>
      </c>
      <c r="B26" s="3">
        <v>6574.1</v>
      </c>
      <c r="C26" s="3">
        <v>135.6</v>
      </c>
      <c r="D26" s="3">
        <f t="shared" si="1"/>
        <v>2.062639752969988</v>
      </c>
    </row>
    <row r="27" spans="1:4">
      <c r="A27" s="7" t="s">
        <v>17</v>
      </c>
      <c r="B27" s="3">
        <v>676476.1</v>
      </c>
      <c r="C27" s="3">
        <v>460753.4</v>
      </c>
      <c r="D27" s="3">
        <f t="shared" si="1"/>
        <v>68.110817218819705</v>
      </c>
    </row>
    <row r="28" spans="1:4">
      <c r="A28" s="7" t="s">
        <v>18</v>
      </c>
      <c r="B28" s="3">
        <v>49511.6</v>
      </c>
      <c r="C28" s="3">
        <v>36167.800000000003</v>
      </c>
      <c r="D28" s="3">
        <f t="shared" si="1"/>
        <v>73.049144038972685</v>
      </c>
    </row>
    <row r="29" spans="1:4">
      <c r="A29" s="7" t="s">
        <v>19</v>
      </c>
      <c r="B29" s="3">
        <v>27461.200000000001</v>
      </c>
      <c r="C29" s="3">
        <v>16738.099999999999</v>
      </c>
      <c r="D29" s="3">
        <f t="shared" si="1"/>
        <v>60.951815652629882</v>
      </c>
    </row>
    <row r="30" spans="1:4">
      <c r="A30" s="7" t="s">
        <v>20</v>
      </c>
      <c r="B30" s="3">
        <v>18972.599999999999</v>
      </c>
      <c r="C30" s="3">
        <v>13575.7</v>
      </c>
      <c r="D30" s="3">
        <f t="shared" si="1"/>
        <v>71.554241379673854</v>
      </c>
    </row>
    <row r="31" spans="1:4" ht="30">
      <c r="A31" s="7" t="s">
        <v>21</v>
      </c>
      <c r="B31" s="3">
        <v>3991.1</v>
      </c>
      <c r="C31" s="3">
        <v>2721.4</v>
      </c>
      <c r="D31" s="3">
        <f t="shared" si="1"/>
        <v>68.186715441858141</v>
      </c>
    </row>
    <row r="32" spans="1:4">
      <c r="A32" s="7" t="s">
        <v>22</v>
      </c>
      <c r="B32" s="3">
        <v>9672.2000000000007</v>
      </c>
      <c r="C32" s="3">
        <v>7779.5</v>
      </c>
      <c r="D32" s="3">
        <f t="shared" si="1"/>
        <v>80.431546080519425</v>
      </c>
    </row>
    <row r="33" spans="1:4">
      <c r="A33" s="5" t="s">
        <v>11</v>
      </c>
      <c r="B33" s="6">
        <f>SUM(B23:B32)</f>
        <v>896591.69999999984</v>
      </c>
      <c r="C33" s="6">
        <f>SUM(C23:C32)</f>
        <v>602073.80000000005</v>
      </c>
      <c r="D33" s="6">
        <f>C33/B33*100</f>
        <v>67.151391207391299</v>
      </c>
    </row>
    <row r="34" spans="1:4" ht="30">
      <c r="A34" s="7" t="s">
        <v>30</v>
      </c>
      <c r="B34" s="3">
        <f>B21-B33</f>
        <v>-10436.899999999907</v>
      </c>
      <c r="C34" s="3">
        <f>C21-C33</f>
        <v>2729.5</v>
      </c>
      <c r="D34" s="3"/>
    </row>
    <row r="35" spans="1:4">
      <c r="A35" s="19" t="s">
        <v>23</v>
      </c>
      <c r="B35" s="20"/>
      <c r="C35" s="20"/>
      <c r="D35" s="21"/>
    </row>
    <row r="36" spans="1:4">
      <c r="A36" s="7" t="s">
        <v>24</v>
      </c>
      <c r="B36" s="3">
        <v>-11406.5</v>
      </c>
      <c r="C36" s="3">
        <v>-14000</v>
      </c>
      <c r="D36" s="3"/>
    </row>
    <row r="37" spans="1:4" ht="30">
      <c r="A37" s="7" t="s">
        <v>25</v>
      </c>
      <c r="B37" s="3">
        <v>15829</v>
      </c>
      <c r="C37" s="3">
        <v>15829</v>
      </c>
      <c r="D37" s="3"/>
    </row>
    <row r="38" spans="1:4" ht="30">
      <c r="A38" s="7" t="s">
        <v>31</v>
      </c>
      <c r="B38" s="3">
        <v>0</v>
      </c>
      <c r="C38" s="3">
        <v>-965</v>
      </c>
      <c r="D38" s="3"/>
    </row>
    <row r="39" spans="1:4" ht="30">
      <c r="A39" s="7" t="s">
        <v>26</v>
      </c>
      <c r="B39" s="3">
        <v>6014.4</v>
      </c>
      <c r="C39" s="3">
        <v>-3593.5</v>
      </c>
      <c r="D39" s="3"/>
    </row>
    <row r="40" spans="1:4">
      <c r="A40" s="5" t="s">
        <v>27</v>
      </c>
      <c r="B40" s="6">
        <f>SUM(B36:B39)</f>
        <v>10436.9</v>
      </c>
      <c r="C40" s="6">
        <f>SUM(C36:C39)</f>
        <v>-2729.5</v>
      </c>
      <c r="D40" s="6"/>
    </row>
    <row r="41" spans="1:4">
      <c r="A41" s="9"/>
      <c r="B41" s="10"/>
      <c r="C41" s="10"/>
      <c r="D41" s="10"/>
    </row>
    <row r="42" spans="1:4" ht="45">
      <c r="A42" s="8" t="s">
        <v>37</v>
      </c>
      <c r="C42" s="18" t="s">
        <v>38</v>
      </c>
      <c r="D42" s="18"/>
    </row>
  </sheetData>
  <mergeCells count="6">
    <mergeCell ref="C1:D1"/>
    <mergeCell ref="A22:D22"/>
    <mergeCell ref="A2:D2"/>
    <mergeCell ref="A5:D5"/>
    <mergeCell ref="C42:D42"/>
    <mergeCell ref="A35:D35"/>
  </mergeCells>
  <pageMargins left="0.89" right="0.11811023622047245" top="0.15748031496062992" bottom="0.15748031496062992" header="0.31496062992125984" footer="0.31496062992125984"/>
  <pageSetup paperSize="9" scale="92" orientation="portrait" r:id="rId1"/>
  <rowBreaks count="1" manualBreakCount="1"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КФММР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Храпугина СС</cp:lastModifiedBy>
  <cp:lastPrinted>2017-07-13T12:41:58Z</cp:lastPrinted>
  <dcterms:created xsi:type="dcterms:W3CDTF">2016-03-17T11:05:02Z</dcterms:created>
  <dcterms:modified xsi:type="dcterms:W3CDTF">2017-10-16T11:18:16Z</dcterms:modified>
</cp:coreProperties>
</file>