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подпись'!$A$1:$H$46</definedName>
  </definedNames>
  <calcPr fullCalcOnLoad="1"/>
</workbook>
</file>

<file path=xl/sharedStrings.xml><?xml version="1.0" encoding="utf-8"?>
<sst xmlns="http://schemas.openxmlformats.org/spreadsheetml/2006/main" count="68" uniqueCount="49">
  <si>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</si>
  <si>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</si>
  <si>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</si>
  <si>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</si>
  <si>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</si>
  <si>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</si>
  <si>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</si>
  <si>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</si>
  <si>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</si>
  <si>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</si>
  <si>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</si>
  <si>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</si>
  <si>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</si>
  <si>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</si>
  <si>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</si>
  <si>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</si>
  <si>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</si>
  <si>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</si>
  <si>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</si>
  <si>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</si>
  <si>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</si>
  <si>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</si>
  <si>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</si>
  <si>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</si>
  <si>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Председатель комитета финансов</t>
  </si>
  <si>
    <t>С.В. Чалбушева</t>
  </si>
  <si>
    <t>Источники внутреннего финансирования дефицита</t>
  </si>
  <si>
    <t>прочие безвозмездные поступления</t>
  </si>
  <si>
    <t>прочие неналоговые доходы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</si>
  <si>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</si>
  <si>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</si>
  <si>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Национальная безопасность и правоохранительная деятельность</t>
  </si>
  <si>
    <t xml:space="preserve">платежи при пользовании природными ресурсами         </t>
  </si>
  <si>
    <t xml:space="preserve">возврат остатков субсидий и субвенций прошлых лет          </t>
  </si>
  <si>
    <t>доходы от оказания платных услуг (работ) и компенсации затрат государства</t>
  </si>
  <si>
    <t>(тыс. руб.)</t>
  </si>
  <si>
    <t>Бюджетные назначения по состоянию на 01.07.2015 г.</t>
  </si>
  <si>
    <t>Исполнено на 01.07.2015 г.</t>
  </si>
  <si>
    <t>% исполнения 2015 г.</t>
  </si>
  <si>
    <t>Бюджетные назначения по состоянию на 01.07.2016 г.</t>
  </si>
  <si>
    <t>Исполнено на 01.07.2016 г.</t>
  </si>
  <si>
    <t>Сведения</t>
  </si>
  <si>
    <t xml:space="preserve"> об исполнении бюджета Марксовского муниципального района за I полугодие 2016 года в сравнении с I полугодием 2015 года</t>
  </si>
  <si>
    <t>доходы бюджетов бюджетной системы РФ от возврата остатков субсидий и субвенций прошлых лет</t>
  </si>
  <si>
    <t>-</t>
  </si>
  <si>
    <t>Темп роста, в % (2016 г./2015 г.)</t>
  </si>
  <si>
    <t>налог на доходы с физических лиц</t>
  </si>
  <si>
    <t>акцизы на нефтепродукты</t>
  </si>
  <si>
    <t>единый налог на вмененный доход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</si>
</sst>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3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172" fontId="5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72" fontId="7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justify" wrapText="1"/>
    </xf>
    <xf numFmtId="172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justify" wrapText="1"/>
    </xf>
    <xf numFmtId="172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2" fontId="8" fillId="33" borderId="10" xfId="0" applyNumberFormat="1" applyFont="1" applyFill="1" applyBorder="1" applyAlignment="1">
      <alignment vertical="top" wrapText="1"/>
    </xf>
    <xf numFmtId="182" fontId="7" fillId="33" borderId="10" xfId="0" applyNumberFormat="1" applyFont="1" applyFill="1" applyBorder="1" applyAlignment="1">
      <alignment vertical="top" wrapText="1"/>
    </xf>
    <xf numFmtId="182" fontId="7" fillId="0" borderId="10" xfId="0" applyNumberFormat="1" applyFont="1" applyBorder="1" applyAlignment="1">
      <alignment/>
    </xf>
    <xf numFmtId="182" fontId="8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172" fontId="8" fillId="33" borderId="10" xfId="0" applyNumberFormat="1" applyFont="1" applyFill="1" applyBorder="1" applyAlignment="1">
      <alignment horizontal="center"/>
    </xf>
    <xf numFmtId="182" fontId="7" fillId="33" borderId="10" xfId="0" applyNumberFormat="1" applyFont="1" applyFill="1" applyBorder="1" applyAlignment="1">
      <alignment horizontal="center"/>
    </xf>
    <xf numFmtId="182" fontId="8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10" zoomScaleNormal="110" workbookViewId="0" topLeftCell="A1">
      <selection activeCell="A17" sqref="A17"/>
    </sheetView>
  </sheetViews>
  <sheetFormatPr defaultColWidth="9.140625" defaultRowHeight="12"/>
  <cols>
    <col min="1" max="1" width="59.7109375" style="10" customWidth="1"/>
    <col min="2" max="2" width="18.8515625" style="10" customWidth="1"/>
    <col min="3" max="3" width="14.140625" style="10" customWidth="1"/>
    <col min="4" max="4" width="16.140625" style="10" customWidth="1"/>
    <col min="5" max="5" width="16.28125" style="10" customWidth="1"/>
    <col min="6" max="6" width="15.8515625" style="10" customWidth="1"/>
    <col min="7" max="7" width="15.7109375" style="17" customWidth="1"/>
    <col min="8" max="8" width="20.00390625" style="27" customWidth="1"/>
    <col min="9" max="9" width="7.421875" style="0" customWidth="1"/>
    <col min="10" max="10" width="11.7109375" style="0" bestFit="1" customWidth="1"/>
  </cols>
  <sheetData>
    <row r="1" spans="1:8" s="1" customFormat="1" ht="15.75">
      <c r="A1" s="40" t="s">
        <v>41</v>
      </c>
      <c r="B1" s="40"/>
      <c r="C1" s="40"/>
      <c r="D1" s="40"/>
      <c r="E1" s="40"/>
      <c r="F1" s="40"/>
      <c r="G1" s="40"/>
      <c r="H1" s="40"/>
    </row>
    <row r="2" spans="1:8" s="1" customFormat="1" ht="15.75">
      <c r="A2" s="40" t="s">
        <v>42</v>
      </c>
      <c r="B2" s="40"/>
      <c r="C2" s="40"/>
      <c r="D2" s="40"/>
      <c r="E2" s="40"/>
      <c r="F2" s="40"/>
      <c r="G2" s="40"/>
      <c r="H2" s="40"/>
    </row>
    <row r="3" spans="1:8" s="1" customFormat="1" ht="13.5" customHeight="1">
      <c r="A3" s="10"/>
      <c r="B3" s="10"/>
      <c r="C3" s="10"/>
      <c r="D3" s="10"/>
      <c r="E3" s="10"/>
      <c r="F3" s="10"/>
      <c r="H3" s="11" t="s">
        <v>35</v>
      </c>
    </row>
    <row r="4" spans="1:8" s="2" customFormat="1" ht="72" customHeight="1">
      <c r="A4" s="18" t="s">
        <v>7</v>
      </c>
      <c r="B4" s="18" t="s">
        <v>36</v>
      </c>
      <c r="C4" s="18" t="s">
        <v>37</v>
      </c>
      <c r="D4" s="18" t="s">
        <v>38</v>
      </c>
      <c r="E4" s="18" t="s">
        <v>39</v>
      </c>
      <c r="F4" s="18" t="s">
        <v>40</v>
      </c>
      <c r="G4" s="18" t="s">
        <v>4</v>
      </c>
      <c r="H4" s="18" t="s">
        <v>45</v>
      </c>
    </row>
    <row r="5" spans="1:8" s="2" customFormat="1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25">
        <v>8</v>
      </c>
    </row>
    <row r="6" spans="1:8" s="2" customFormat="1" ht="12.75">
      <c r="A6" s="38" t="s">
        <v>5</v>
      </c>
      <c r="B6" s="38"/>
      <c r="C6" s="38"/>
      <c r="D6" s="38"/>
      <c r="E6" s="39"/>
      <c r="F6" s="39"/>
      <c r="G6" s="39"/>
      <c r="H6" s="25"/>
    </row>
    <row r="7" spans="1:9" s="5" customFormat="1" ht="12.75">
      <c r="A7" s="19" t="s">
        <v>18</v>
      </c>
      <c r="B7" s="12">
        <f>SUM(B8:B16)</f>
        <v>148791.7</v>
      </c>
      <c r="C7" s="12">
        <f>SUM(C8:C17)</f>
        <v>67046.9</v>
      </c>
      <c r="D7" s="12">
        <f>SUM(C7/B7)*100</f>
        <v>45.06091401603718</v>
      </c>
      <c r="E7" s="12">
        <f>SUM(E8:E16)</f>
        <v>159610.49999999997</v>
      </c>
      <c r="F7" s="12">
        <f>SUM(F8:F17)</f>
        <v>75484.49999999999</v>
      </c>
      <c r="G7" s="20">
        <f>F7/E7*100</f>
        <v>47.29294125386488</v>
      </c>
      <c r="H7" s="30">
        <f>SUM(F7/C7)*100</f>
        <v>112.58462359930137</v>
      </c>
      <c r="I7" s="4"/>
    </row>
    <row r="8" spans="1:10" s="5" customFormat="1" ht="12.75">
      <c r="A8" s="21" t="s">
        <v>46</v>
      </c>
      <c r="B8" s="13">
        <v>70241.1</v>
      </c>
      <c r="C8" s="13">
        <v>32978.3</v>
      </c>
      <c r="D8" s="13">
        <f aca="true" t="shared" si="0" ref="D8:D23">SUM(C8/B8)*100</f>
        <v>46.95014742081203</v>
      </c>
      <c r="E8" s="13">
        <v>75452.7</v>
      </c>
      <c r="F8" s="13">
        <v>34165</v>
      </c>
      <c r="G8" s="22">
        <f aca="true" t="shared" si="1" ref="G8:G23">F8/E8*100</f>
        <v>45.28002311381833</v>
      </c>
      <c r="H8" s="31">
        <f>SUM(F8/C8)*100</f>
        <v>103.59842684431884</v>
      </c>
      <c r="I8" s="6"/>
      <c r="J8" s="6"/>
    </row>
    <row r="9" spans="1:8" s="5" customFormat="1" ht="12.75">
      <c r="A9" s="23" t="s">
        <v>47</v>
      </c>
      <c r="B9" s="13">
        <v>0</v>
      </c>
      <c r="C9" s="13">
        <v>0</v>
      </c>
      <c r="D9" s="13">
        <v>0</v>
      </c>
      <c r="E9" s="13">
        <v>12939</v>
      </c>
      <c r="F9" s="13">
        <v>8847.7</v>
      </c>
      <c r="G9" s="22">
        <f t="shared" si="1"/>
        <v>68.38009119715589</v>
      </c>
      <c r="H9" s="31">
        <v>0</v>
      </c>
    </row>
    <row r="10" spans="1:8" s="5" customFormat="1" ht="12.75">
      <c r="A10" s="23" t="s">
        <v>48</v>
      </c>
      <c r="B10" s="13">
        <v>17868.8</v>
      </c>
      <c r="C10" s="13">
        <v>9911.6</v>
      </c>
      <c r="D10" s="13">
        <f t="shared" si="0"/>
        <v>55.46875</v>
      </c>
      <c r="E10" s="13">
        <v>20468.3</v>
      </c>
      <c r="F10" s="13">
        <v>10273.3</v>
      </c>
      <c r="G10" s="22">
        <f t="shared" si="1"/>
        <v>50.191271380622716</v>
      </c>
      <c r="H10" s="31">
        <f aca="true" t="shared" si="2" ref="H10:H35">SUM(F10/C10)*100</f>
        <v>103.64925945356956</v>
      </c>
    </row>
    <row r="11" spans="1:8" s="3" customFormat="1" ht="12.75">
      <c r="A11" s="23" t="s">
        <v>9</v>
      </c>
      <c r="B11" s="13">
        <v>5291.6</v>
      </c>
      <c r="C11" s="13">
        <v>2532.1</v>
      </c>
      <c r="D11" s="13">
        <f t="shared" si="0"/>
        <v>47.85131151258598</v>
      </c>
      <c r="E11" s="13">
        <v>5733.4</v>
      </c>
      <c r="F11" s="13">
        <v>2488.9</v>
      </c>
      <c r="G11" s="22">
        <f t="shared" si="1"/>
        <v>43.410541737886774</v>
      </c>
      <c r="H11" s="31">
        <f t="shared" si="2"/>
        <v>98.29390624382924</v>
      </c>
    </row>
    <row r="12" spans="1:8" s="5" customFormat="1" ht="25.5">
      <c r="A12" s="23" t="s">
        <v>10</v>
      </c>
      <c r="B12" s="13">
        <v>19164</v>
      </c>
      <c r="C12" s="13">
        <v>7255.5</v>
      </c>
      <c r="D12" s="13">
        <f t="shared" si="0"/>
        <v>37.86005009392611</v>
      </c>
      <c r="E12" s="13">
        <v>15365.9</v>
      </c>
      <c r="F12" s="13">
        <v>6359.6</v>
      </c>
      <c r="G12" s="22">
        <f t="shared" si="1"/>
        <v>41.38774819568005</v>
      </c>
      <c r="H12" s="31">
        <f t="shared" si="2"/>
        <v>87.65212597339949</v>
      </c>
    </row>
    <row r="13" spans="1:8" s="5" customFormat="1" ht="12.75">
      <c r="A13" s="23" t="s">
        <v>32</v>
      </c>
      <c r="B13" s="13">
        <v>806.3</v>
      </c>
      <c r="C13" s="13">
        <v>293.7</v>
      </c>
      <c r="D13" s="13">
        <f t="shared" si="0"/>
        <v>36.4256480218281</v>
      </c>
      <c r="E13" s="13">
        <v>800</v>
      </c>
      <c r="F13" s="13">
        <v>339.2</v>
      </c>
      <c r="G13" s="22">
        <f t="shared" si="1"/>
        <v>42.4</v>
      </c>
      <c r="H13" s="31">
        <f t="shared" si="2"/>
        <v>115.49199863806605</v>
      </c>
    </row>
    <row r="14" spans="1:8" s="3" customFormat="1" ht="25.5">
      <c r="A14" s="23" t="s">
        <v>34</v>
      </c>
      <c r="B14" s="13">
        <v>2130.9</v>
      </c>
      <c r="C14" s="13">
        <v>2136.2</v>
      </c>
      <c r="D14" s="13">
        <f t="shared" si="0"/>
        <v>100.248721197616</v>
      </c>
      <c r="E14" s="13">
        <v>468</v>
      </c>
      <c r="F14" s="13">
        <v>468</v>
      </c>
      <c r="G14" s="22">
        <f t="shared" si="1"/>
        <v>100</v>
      </c>
      <c r="H14" s="31">
        <f t="shared" si="2"/>
        <v>21.908061042973507</v>
      </c>
    </row>
    <row r="15" spans="1:8" s="5" customFormat="1" ht="12.75">
      <c r="A15" s="23" t="s">
        <v>11</v>
      </c>
      <c r="B15" s="13">
        <v>30017</v>
      </c>
      <c r="C15" s="13">
        <v>10102</v>
      </c>
      <c r="D15" s="13">
        <f t="shared" si="0"/>
        <v>33.65426258453543</v>
      </c>
      <c r="E15" s="13">
        <v>24038.4</v>
      </c>
      <c r="F15" s="13">
        <v>10382.4</v>
      </c>
      <c r="G15" s="22">
        <f t="shared" si="1"/>
        <v>43.19089456869009</v>
      </c>
      <c r="H15" s="31">
        <f t="shared" si="2"/>
        <v>102.77568798257771</v>
      </c>
    </row>
    <row r="16" spans="1:8" s="5" customFormat="1" ht="12.75">
      <c r="A16" s="23" t="s">
        <v>12</v>
      </c>
      <c r="B16" s="13">
        <v>3272</v>
      </c>
      <c r="C16" s="13">
        <v>1893.7</v>
      </c>
      <c r="D16" s="13">
        <f t="shared" si="0"/>
        <v>57.875916870415644</v>
      </c>
      <c r="E16" s="13">
        <v>4344.8</v>
      </c>
      <c r="F16" s="13">
        <v>2146.5</v>
      </c>
      <c r="G16" s="22">
        <f t="shared" si="1"/>
        <v>49.403885104032405</v>
      </c>
      <c r="H16" s="31">
        <f t="shared" si="2"/>
        <v>113.34952738026087</v>
      </c>
    </row>
    <row r="17" spans="1:8" s="5" customFormat="1" ht="12.75">
      <c r="A17" s="23" t="s">
        <v>28</v>
      </c>
      <c r="B17" s="13">
        <v>0</v>
      </c>
      <c r="C17" s="13">
        <v>-56.2</v>
      </c>
      <c r="D17" s="13">
        <v>0</v>
      </c>
      <c r="E17" s="13">
        <v>0</v>
      </c>
      <c r="F17" s="13">
        <v>13.9</v>
      </c>
      <c r="G17" s="22"/>
      <c r="H17" s="31">
        <f t="shared" si="2"/>
        <v>-24.73309608540925</v>
      </c>
    </row>
    <row r="18" spans="1:9" s="5" customFormat="1" ht="12.75">
      <c r="A18" s="24" t="s">
        <v>19</v>
      </c>
      <c r="B18" s="12">
        <f>SUM(B19:B22)</f>
        <v>630375.2999999999</v>
      </c>
      <c r="C18" s="12">
        <f>SUM(C19:C22)</f>
        <v>315812.7</v>
      </c>
      <c r="D18" s="12">
        <f t="shared" si="0"/>
        <v>50.09915521753471</v>
      </c>
      <c r="E18" s="12">
        <f>SUM(E19:E22)</f>
        <v>647618</v>
      </c>
      <c r="F18" s="12">
        <f>SUM(F19:F22)</f>
        <v>335995.6</v>
      </c>
      <c r="G18" s="20">
        <f t="shared" si="1"/>
        <v>51.88175745578412</v>
      </c>
      <c r="H18" s="30">
        <f t="shared" si="2"/>
        <v>106.39078162467817</v>
      </c>
      <c r="I18" s="4"/>
    </row>
    <row r="19" spans="1:8" s="5" customFormat="1" ht="25.5">
      <c r="A19" s="23" t="s">
        <v>30</v>
      </c>
      <c r="B19" s="13">
        <v>633027.1</v>
      </c>
      <c r="C19" s="13">
        <v>318464.5</v>
      </c>
      <c r="D19" s="13">
        <f t="shared" si="0"/>
        <v>50.3081937566338</v>
      </c>
      <c r="E19" s="13">
        <v>649738.9</v>
      </c>
      <c r="F19" s="13">
        <v>338116.5</v>
      </c>
      <c r="G19" s="22">
        <f t="shared" si="1"/>
        <v>52.03882667329908</v>
      </c>
      <c r="H19" s="31">
        <f t="shared" si="2"/>
        <v>106.1708604883747</v>
      </c>
    </row>
    <row r="20" spans="1:8" s="5" customFormat="1" ht="12.75">
      <c r="A20" s="23" t="s">
        <v>27</v>
      </c>
      <c r="B20" s="13">
        <v>30</v>
      </c>
      <c r="C20" s="13">
        <v>30</v>
      </c>
      <c r="D20" s="13">
        <f t="shared" si="0"/>
        <v>100</v>
      </c>
      <c r="E20" s="13">
        <v>1.6</v>
      </c>
      <c r="F20" s="13">
        <v>1.6</v>
      </c>
      <c r="G20" s="22">
        <f t="shared" si="1"/>
        <v>100</v>
      </c>
      <c r="H20" s="31">
        <f t="shared" si="2"/>
        <v>5.333333333333334</v>
      </c>
    </row>
    <row r="21" spans="1:8" s="5" customFormat="1" ht="25.5">
      <c r="A21" s="23" t="s">
        <v>43</v>
      </c>
      <c r="B21" s="13">
        <v>31.7</v>
      </c>
      <c r="C21" s="13">
        <v>31.7</v>
      </c>
      <c r="D21" s="13">
        <f t="shared" si="0"/>
        <v>100</v>
      </c>
      <c r="E21" s="13">
        <v>0</v>
      </c>
      <c r="F21" s="13">
        <v>0</v>
      </c>
      <c r="G21" s="22">
        <v>0</v>
      </c>
      <c r="H21" s="31">
        <f t="shared" si="2"/>
        <v>0</v>
      </c>
    </row>
    <row r="22" spans="1:8" s="5" customFormat="1" ht="12.75">
      <c r="A22" s="23" t="s">
        <v>33</v>
      </c>
      <c r="B22" s="13">
        <v>-2713.5</v>
      </c>
      <c r="C22" s="13">
        <v>-2713.5</v>
      </c>
      <c r="D22" s="13">
        <f t="shared" si="0"/>
        <v>100</v>
      </c>
      <c r="E22" s="13">
        <v>-2122.5</v>
      </c>
      <c r="F22" s="13">
        <v>-2122.5</v>
      </c>
      <c r="G22" s="22">
        <f t="shared" si="1"/>
        <v>100</v>
      </c>
      <c r="H22" s="31">
        <f t="shared" si="2"/>
        <v>78.22001105583195</v>
      </c>
    </row>
    <row r="23" spans="1:10" s="5" customFormat="1" ht="12.75">
      <c r="A23" s="24" t="s">
        <v>20</v>
      </c>
      <c r="B23" s="12">
        <f>B7+B18</f>
        <v>779167</v>
      </c>
      <c r="C23" s="12">
        <f>C7+C18</f>
        <v>382859.6</v>
      </c>
      <c r="D23" s="12">
        <f t="shared" si="0"/>
        <v>49.13703994137328</v>
      </c>
      <c r="E23" s="12">
        <f>E7+E18</f>
        <v>807228.5</v>
      </c>
      <c r="F23" s="12">
        <f>F7+F18</f>
        <v>411480.1</v>
      </c>
      <c r="G23" s="20">
        <f t="shared" si="1"/>
        <v>50.97442669578688</v>
      </c>
      <c r="H23" s="30">
        <f t="shared" si="2"/>
        <v>107.47545575453769</v>
      </c>
      <c r="I23" s="7"/>
      <c r="J23" s="8"/>
    </row>
    <row r="24" spans="1:10" s="5" customFormat="1" ht="12.75">
      <c r="A24" s="38" t="s">
        <v>1</v>
      </c>
      <c r="B24" s="38"/>
      <c r="C24" s="38"/>
      <c r="D24" s="38"/>
      <c r="E24" s="38"/>
      <c r="F24" s="38"/>
      <c r="G24" s="38"/>
      <c r="H24" s="30"/>
      <c r="I24" s="8"/>
      <c r="J24" s="8"/>
    </row>
    <row r="25" spans="1:10" s="5" customFormat="1" ht="12.75">
      <c r="A25" s="23" t="s">
        <v>0</v>
      </c>
      <c r="B25" s="13">
        <v>62842.8</v>
      </c>
      <c r="C25" s="13">
        <v>35557.4</v>
      </c>
      <c r="D25" s="28">
        <f>SUM(C25/B25)*100</f>
        <v>56.58150177904231</v>
      </c>
      <c r="E25" s="13">
        <v>60835.2</v>
      </c>
      <c r="F25" s="13">
        <v>31782.6</v>
      </c>
      <c r="G25" s="22">
        <f aca="true" t="shared" si="3" ref="G25:G35">F25/E25*100</f>
        <v>52.2437667666088</v>
      </c>
      <c r="H25" s="31">
        <f t="shared" si="2"/>
        <v>89.38392570885385</v>
      </c>
      <c r="I25" s="8"/>
      <c r="J25" s="8"/>
    </row>
    <row r="26" spans="1:10" s="5" customFormat="1" ht="25.5">
      <c r="A26" s="23" t="s">
        <v>31</v>
      </c>
      <c r="B26" s="13">
        <v>1611.1</v>
      </c>
      <c r="C26" s="13">
        <v>1200.1</v>
      </c>
      <c r="D26" s="28">
        <f aca="true" t="shared" si="4" ref="D26:D35">SUM(C26/B26)*100</f>
        <v>74.48947923778785</v>
      </c>
      <c r="E26" s="13">
        <v>1587.4</v>
      </c>
      <c r="F26" s="13">
        <v>1155.1</v>
      </c>
      <c r="G26" s="22">
        <f t="shared" si="3"/>
        <v>72.76678845911553</v>
      </c>
      <c r="H26" s="31">
        <f t="shared" si="2"/>
        <v>96.25031247396049</v>
      </c>
      <c r="I26" s="8"/>
      <c r="J26" s="8"/>
    </row>
    <row r="27" spans="1:10" s="5" customFormat="1" ht="12.75">
      <c r="A27" s="23" t="s">
        <v>6</v>
      </c>
      <c r="B27" s="13">
        <v>8936.9</v>
      </c>
      <c r="C27" s="13">
        <v>1607.5</v>
      </c>
      <c r="D27" s="28">
        <f t="shared" si="4"/>
        <v>17.987221519766365</v>
      </c>
      <c r="E27" s="13">
        <v>21956.3</v>
      </c>
      <c r="F27" s="13">
        <v>186.8</v>
      </c>
      <c r="G27" s="22">
        <f t="shared" si="3"/>
        <v>0.8507808692721451</v>
      </c>
      <c r="H27" s="31">
        <f t="shared" si="2"/>
        <v>11.620528771384137</v>
      </c>
      <c r="I27" s="8"/>
      <c r="J27" s="8"/>
    </row>
    <row r="28" spans="1:10" s="5" customFormat="1" ht="12.75">
      <c r="A28" s="23" t="s">
        <v>8</v>
      </c>
      <c r="B28" s="13">
        <v>3310.5</v>
      </c>
      <c r="C28" s="13">
        <v>0</v>
      </c>
      <c r="D28" s="28">
        <f t="shared" si="4"/>
        <v>0</v>
      </c>
      <c r="E28" s="13">
        <v>1327.3</v>
      </c>
      <c r="F28" s="13">
        <v>700</v>
      </c>
      <c r="G28" s="22">
        <f t="shared" si="3"/>
        <v>52.7386423566639</v>
      </c>
      <c r="H28" s="31"/>
      <c r="I28" s="8"/>
      <c r="J28" s="8"/>
    </row>
    <row r="29" spans="1:10" s="5" customFormat="1" ht="12.75">
      <c r="A29" s="23" t="s">
        <v>13</v>
      </c>
      <c r="B29" s="13">
        <v>618220.6</v>
      </c>
      <c r="C29" s="13">
        <v>314344</v>
      </c>
      <c r="D29" s="28">
        <f t="shared" si="4"/>
        <v>50.846574831055456</v>
      </c>
      <c r="E29" s="13">
        <v>644937</v>
      </c>
      <c r="F29" s="13">
        <v>314183.1</v>
      </c>
      <c r="G29" s="22">
        <f t="shared" si="3"/>
        <v>48.71531637973941</v>
      </c>
      <c r="H29" s="31">
        <f t="shared" si="2"/>
        <v>99.94881403812383</v>
      </c>
      <c r="I29" s="8"/>
      <c r="J29" s="8"/>
    </row>
    <row r="30" spans="1:10" s="5" customFormat="1" ht="12.75">
      <c r="A30" s="23" t="s">
        <v>21</v>
      </c>
      <c r="B30" s="13">
        <v>27838.5</v>
      </c>
      <c r="C30" s="13">
        <v>15527.4</v>
      </c>
      <c r="D30" s="28">
        <f t="shared" si="4"/>
        <v>55.77671210733337</v>
      </c>
      <c r="E30" s="13">
        <v>23600.1</v>
      </c>
      <c r="F30" s="13">
        <v>13129</v>
      </c>
      <c r="G30" s="22">
        <f t="shared" si="3"/>
        <v>55.63112020711777</v>
      </c>
      <c r="H30" s="31">
        <f t="shared" si="2"/>
        <v>84.55375658513337</v>
      </c>
      <c r="I30" s="8"/>
      <c r="J30" s="8"/>
    </row>
    <row r="31" spans="1:10" s="5" customFormat="1" ht="12.75">
      <c r="A31" s="23" t="s">
        <v>14</v>
      </c>
      <c r="B31" s="13">
        <v>28165.7</v>
      </c>
      <c r="C31" s="13">
        <v>11429</v>
      </c>
      <c r="D31" s="28">
        <f t="shared" si="4"/>
        <v>40.57772396922498</v>
      </c>
      <c r="E31" s="13">
        <v>28696</v>
      </c>
      <c r="F31" s="13">
        <v>13393.3</v>
      </c>
      <c r="G31" s="22">
        <f t="shared" si="3"/>
        <v>46.673055478115415</v>
      </c>
      <c r="H31" s="31">
        <f t="shared" si="2"/>
        <v>117.18698048823168</v>
      </c>
      <c r="I31" s="8"/>
      <c r="J31" s="8"/>
    </row>
    <row r="32" spans="1:10" s="5" customFormat="1" ht="12.75">
      <c r="A32" s="23" t="s">
        <v>22</v>
      </c>
      <c r="B32" s="13">
        <v>27185.7</v>
      </c>
      <c r="C32" s="13">
        <v>6551</v>
      </c>
      <c r="D32" s="28">
        <f t="shared" si="4"/>
        <v>24.097227586562052</v>
      </c>
      <c r="E32" s="13">
        <v>14494.2</v>
      </c>
      <c r="F32" s="13">
        <v>6160.1</v>
      </c>
      <c r="G32" s="22">
        <f t="shared" si="3"/>
        <v>42.50044845524417</v>
      </c>
      <c r="H32" s="31">
        <f t="shared" si="2"/>
        <v>94.03297206533354</v>
      </c>
      <c r="I32" s="8"/>
      <c r="J32" s="8"/>
    </row>
    <row r="33" spans="1:10" s="5" customFormat="1" ht="12.75">
      <c r="A33" s="23" t="s">
        <v>23</v>
      </c>
      <c r="B33" s="13">
        <v>2864.8</v>
      </c>
      <c r="C33" s="13">
        <v>1247.6</v>
      </c>
      <c r="D33" s="28">
        <f t="shared" si="4"/>
        <v>43.54928790840547</v>
      </c>
      <c r="E33" s="13">
        <v>4889</v>
      </c>
      <c r="F33" s="13">
        <v>2494.9</v>
      </c>
      <c r="G33" s="22">
        <f t="shared" si="3"/>
        <v>51.03088566168951</v>
      </c>
      <c r="H33" s="31">
        <f t="shared" si="2"/>
        <v>199.97595383135624</v>
      </c>
      <c r="I33" s="8"/>
      <c r="J33" s="8"/>
    </row>
    <row r="34" spans="1:10" s="5" customFormat="1" ht="12.75">
      <c r="A34" s="23" t="s">
        <v>29</v>
      </c>
      <c r="B34" s="13">
        <v>23330.1</v>
      </c>
      <c r="C34" s="13">
        <v>6619</v>
      </c>
      <c r="D34" s="28">
        <f t="shared" si="4"/>
        <v>28.371074277435586</v>
      </c>
      <c r="E34" s="13">
        <v>11472.6</v>
      </c>
      <c r="F34" s="13">
        <v>6950.1</v>
      </c>
      <c r="G34" s="22">
        <f t="shared" si="3"/>
        <v>60.579990586266405</v>
      </c>
      <c r="H34" s="31">
        <f t="shared" si="2"/>
        <v>105.00226620335398</v>
      </c>
      <c r="I34" s="8"/>
      <c r="J34" s="8"/>
    </row>
    <row r="35" spans="1:10" s="5" customFormat="1" ht="12.75">
      <c r="A35" s="24" t="s">
        <v>20</v>
      </c>
      <c r="B35" s="12">
        <f>SUM(B25:B34)</f>
        <v>804306.7</v>
      </c>
      <c r="C35" s="12">
        <f>SUM(C25:C34)</f>
        <v>394083</v>
      </c>
      <c r="D35" s="29">
        <f t="shared" si="4"/>
        <v>48.99660788602159</v>
      </c>
      <c r="E35" s="12">
        <f>SUM(E25:E34)</f>
        <v>813795.0999999999</v>
      </c>
      <c r="F35" s="12">
        <f>SUM(F25:F34)</f>
        <v>390134.99999999994</v>
      </c>
      <c r="G35" s="20">
        <f t="shared" si="3"/>
        <v>47.940200180610574</v>
      </c>
      <c r="H35" s="30">
        <f t="shared" si="2"/>
        <v>98.99818058632317</v>
      </c>
      <c r="I35" s="7"/>
      <c r="J35" s="8"/>
    </row>
    <row r="36" spans="1:10" s="5" customFormat="1" ht="25.5">
      <c r="A36" s="24" t="s">
        <v>15</v>
      </c>
      <c r="B36" s="12">
        <f>B23-B35</f>
        <v>-25139.699999999953</v>
      </c>
      <c r="C36" s="12">
        <f>C23-C35</f>
        <v>-11223.400000000023</v>
      </c>
      <c r="D36" s="32" t="s">
        <v>44</v>
      </c>
      <c r="E36" s="12">
        <f>E23-E35</f>
        <v>-6566.59999999986</v>
      </c>
      <c r="F36" s="12">
        <f>F23-F35</f>
        <v>21345.100000000035</v>
      </c>
      <c r="G36" s="33" t="s">
        <v>44</v>
      </c>
      <c r="H36" s="34" t="s">
        <v>44</v>
      </c>
      <c r="I36" s="9"/>
      <c r="J36" s="6"/>
    </row>
    <row r="37" spans="1:8" s="5" customFormat="1" ht="12.75">
      <c r="A37" s="38" t="s">
        <v>26</v>
      </c>
      <c r="B37" s="38"/>
      <c r="C37" s="38"/>
      <c r="D37" s="38"/>
      <c r="E37" s="38"/>
      <c r="F37" s="38"/>
      <c r="G37" s="38"/>
      <c r="H37" s="31"/>
    </row>
    <row r="38" spans="1:8" s="5" customFormat="1" ht="25.5">
      <c r="A38" s="23" t="s">
        <v>16</v>
      </c>
      <c r="B38" s="13">
        <v>14666.4</v>
      </c>
      <c r="C38" s="13">
        <v>0</v>
      </c>
      <c r="D38" s="37" t="s">
        <v>44</v>
      </c>
      <c r="E38" s="13">
        <v>21318.6</v>
      </c>
      <c r="F38" s="13">
        <v>0</v>
      </c>
      <c r="G38" s="33" t="s">
        <v>44</v>
      </c>
      <c r="H38" s="35" t="s">
        <v>44</v>
      </c>
    </row>
    <row r="39" spans="1:8" s="5" customFormat="1" ht="25.5">
      <c r="A39" s="23" t="s">
        <v>17</v>
      </c>
      <c r="B39" s="13">
        <v>3000</v>
      </c>
      <c r="C39" s="13">
        <v>10000</v>
      </c>
      <c r="D39" s="37" t="s">
        <v>44</v>
      </c>
      <c r="E39" s="13">
        <v>-20500</v>
      </c>
      <c r="F39" s="13">
        <v>-20500</v>
      </c>
      <c r="G39" s="33" t="s">
        <v>44</v>
      </c>
      <c r="H39" s="35" t="s">
        <v>44</v>
      </c>
    </row>
    <row r="40" spans="1:8" s="5" customFormat="1" ht="25.5">
      <c r="A40" s="23" t="s">
        <v>2</v>
      </c>
      <c r="B40" s="13">
        <v>0</v>
      </c>
      <c r="C40" s="13">
        <v>0</v>
      </c>
      <c r="D40" s="37" t="s">
        <v>44</v>
      </c>
      <c r="E40" s="13">
        <v>0</v>
      </c>
      <c r="F40" s="13">
        <v>-1346.2</v>
      </c>
      <c r="G40" s="33" t="s">
        <v>44</v>
      </c>
      <c r="H40" s="35" t="s">
        <v>44</v>
      </c>
    </row>
    <row r="41" spans="1:8" s="5" customFormat="1" ht="25.5">
      <c r="A41" s="23" t="s">
        <v>3</v>
      </c>
      <c r="B41" s="13">
        <v>7473.3</v>
      </c>
      <c r="C41" s="13">
        <v>1223.4</v>
      </c>
      <c r="D41" s="37" t="s">
        <v>44</v>
      </c>
      <c r="E41" s="13">
        <v>5748</v>
      </c>
      <c r="F41" s="13">
        <v>501.1</v>
      </c>
      <c r="G41" s="33" t="s">
        <v>44</v>
      </c>
      <c r="H41" s="35" t="s">
        <v>44</v>
      </c>
    </row>
    <row r="42" spans="1:8" s="5" customFormat="1" ht="12.75">
      <c r="A42" s="24" t="s">
        <v>20</v>
      </c>
      <c r="B42" s="12">
        <f>SUM(B38:B41)</f>
        <v>25139.7</v>
      </c>
      <c r="C42" s="12">
        <f>SUM(C38:C41)</f>
        <v>11223.4</v>
      </c>
      <c r="D42" s="32" t="s">
        <v>44</v>
      </c>
      <c r="E42" s="12">
        <f>SUM(E38:E41)</f>
        <v>6566.5999999999985</v>
      </c>
      <c r="F42" s="12">
        <f>SUM(F38:F41)</f>
        <v>-21345.100000000002</v>
      </c>
      <c r="G42" s="36" t="s">
        <v>44</v>
      </c>
      <c r="H42" s="35" t="s">
        <v>44</v>
      </c>
    </row>
    <row r="43" spans="1:8" s="5" customFormat="1" ht="12.75">
      <c r="A43" s="14"/>
      <c r="B43" s="14"/>
      <c r="C43" s="14"/>
      <c r="D43" s="14"/>
      <c r="E43" s="14"/>
      <c r="F43" s="14"/>
      <c r="G43" s="15"/>
      <c r="H43" s="26"/>
    </row>
    <row r="44" spans="1:8" s="5" customFormat="1" ht="12.75">
      <c r="A44" s="14"/>
      <c r="B44" s="14"/>
      <c r="C44" s="14"/>
      <c r="D44" s="14"/>
      <c r="E44" s="14"/>
      <c r="F44" s="14"/>
      <c r="G44" s="15"/>
      <c r="H44" s="26"/>
    </row>
    <row r="45" spans="1:8" s="5" customFormat="1" ht="12.75">
      <c r="A45" s="14"/>
      <c r="B45" s="14"/>
      <c r="C45" s="14"/>
      <c r="D45" s="14"/>
      <c r="E45" s="14"/>
      <c r="F45" s="14"/>
      <c r="G45" s="15"/>
      <c r="H45" s="26"/>
    </row>
    <row r="46" spans="1:8" s="5" customFormat="1" ht="12.75">
      <c r="A46" s="14" t="s">
        <v>24</v>
      </c>
      <c r="B46" s="14"/>
      <c r="C46" s="14"/>
      <c r="D46" s="14"/>
      <c r="E46" s="14"/>
      <c r="F46" s="14"/>
      <c r="G46" s="16" t="s">
        <v>25</v>
      </c>
      <c r="H46" s="26"/>
    </row>
  </sheetData>
  <sheetProtection/>
  <mergeCells count="5">
    <mergeCell ref="A6:G6"/>
    <mergeCell ref="A24:G24"/>
    <mergeCell ref="A37:G37"/>
    <mergeCell ref="A1:H1"/>
    <mergeCell ref="A2:H2"/>
  </mergeCells>
  <printOptions/>
  <pageMargins left="0.6692913385826772" right="0.1968503937007874" top="0.35433070866141736" bottom="0.3937007874015748" header="0.1968503937007874" footer="0.1181102362204724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Землянская НА</cp:lastModifiedBy>
  <cp:lastPrinted>2016-09-15T06:28:17Z</cp:lastPrinted>
  <dcterms:created xsi:type="dcterms:W3CDTF">2009-04-17T07:03:32Z</dcterms:created>
  <dcterms:modified xsi:type="dcterms:W3CDTF">2016-09-15T07:32:43Z</dcterms:modified>
  <cp:category/>
  <cp:version/>
  <cp:contentType/>
  <cp:contentStatus/>
</cp:coreProperties>
</file>