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Лист1!$A$1:$H$44</definedName>
  </definedNames>
  <calcPr calcId="144525"/>
</workbook>
</file>

<file path=xl/calcChain.xml><?xml version="1.0" encoding="utf-8"?>
<calcChain xmlns="http://schemas.openxmlformats.org/spreadsheetml/2006/main">
  <c r="F34" i="1" l="1"/>
  <c r="H19" i="1"/>
  <c r="G19" i="1"/>
  <c r="D19" i="1"/>
  <c r="G31" i="1"/>
  <c r="F16" i="1" l="1"/>
  <c r="C16" i="1"/>
  <c r="B42" i="1" l="1"/>
  <c r="B16" i="1" l="1"/>
  <c r="E16" i="1" l="1"/>
  <c r="G13" i="1"/>
  <c r="G18" i="1"/>
  <c r="H24" i="1"/>
  <c r="H25" i="1"/>
  <c r="H27" i="1"/>
  <c r="H28" i="1"/>
  <c r="H29" i="1"/>
  <c r="H30" i="1"/>
  <c r="H32" i="1"/>
  <c r="H33" i="1"/>
  <c r="H18" i="1"/>
  <c r="H20" i="1"/>
  <c r="H8" i="1"/>
  <c r="H9" i="1"/>
  <c r="H10" i="1"/>
  <c r="H11" i="1"/>
  <c r="H12" i="1"/>
  <c r="H13" i="1"/>
  <c r="H14" i="1"/>
  <c r="H15" i="1"/>
  <c r="D26" i="1"/>
  <c r="D18" i="1"/>
  <c r="H23" i="1"/>
  <c r="H17" i="1"/>
  <c r="H7" i="1"/>
  <c r="D20" i="1"/>
  <c r="G20" i="1"/>
  <c r="F42" i="1"/>
  <c r="E42" i="1"/>
  <c r="E34" i="1"/>
  <c r="G33" i="1"/>
  <c r="G32" i="1"/>
  <c r="G30" i="1"/>
  <c r="G29" i="1"/>
  <c r="G28" i="1"/>
  <c r="G27" i="1"/>
  <c r="G26" i="1"/>
  <c r="G25" i="1"/>
  <c r="G24" i="1"/>
  <c r="G23" i="1"/>
  <c r="G15" i="1"/>
  <c r="G14" i="1"/>
  <c r="G12" i="1"/>
  <c r="G11" i="1"/>
  <c r="G10" i="1"/>
  <c r="G9" i="1"/>
  <c r="G8" i="1"/>
  <c r="G7" i="1"/>
  <c r="F6" i="1"/>
  <c r="E6" i="1"/>
  <c r="C42" i="1"/>
  <c r="B34" i="1"/>
  <c r="C6" i="1"/>
  <c r="B6" i="1"/>
  <c r="B21" i="1" s="1"/>
  <c r="G17" i="1"/>
  <c r="D13" i="1"/>
  <c r="D33" i="1"/>
  <c r="C34" i="1"/>
  <c r="D24" i="1"/>
  <c r="D25" i="1"/>
  <c r="D27" i="1"/>
  <c r="D28" i="1"/>
  <c r="D29" i="1"/>
  <c r="D30" i="1"/>
  <c r="D32" i="1"/>
  <c r="D23" i="1"/>
  <c r="D17" i="1"/>
  <c r="D16" i="1"/>
  <c r="D10" i="1"/>
  <c r="D11" i="1"/>
  <c r="D8" i="1"/>
  <c r="D12" i="1"/>
  <c r="D14" i="1"/>
  <c r="D15" i="1"/>
  <c r="D7" i="1"/>
  <c r="D9" i="1"/>
  <c r="D34" i="1" l="1"/>
  <c r="B35" i="1"/>
  <c r="E21" i="1"/>
  <c r="E35" i="1" s="1"/>
  <c r="H16" i="1"/>
  <c r="C21" i="1"/>
  <c r="C35" i="1" s="1"/>
  <c r="H6" i="1"/>
  <c r="G34" i="1"/>
  <c r="G16" i="1"/>
  <c r="F21" i="1"/>
  <c r="G6" i="1"/>
  <c r="D6" i="1"/>
  <c r="H34" i="1"/>
  <c r="D21" i="1" l="1"/>
  <c r="G21" i="1"/>
  <c r="H21" i="1"/>
  <c r="F35" i="1"/>
</calcChain>
</file>

<file path=xl/sharedStrings.xml><?xml version="1.0" encoding="utf-8"?>
<sst xmlns="http://schemas.openxmlformats.org/spreadsheetml/2006/main" count="52" uniqueCount="50">
  <si>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</si>
  <si>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</si>
  <si>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</si>
  <si>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</si>
  <si>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</si>
  <si>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</si>
  <si>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</si>
  <si>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</si>
  <si>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</si>
  <si>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</si>
  <si>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</si>
  <si>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</si>
  <si>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</si>
  <si>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</si>
  <si>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</si>
  <si>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</si>
  <si>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</si>
  <si>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</si>
  <si>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</si>
  <si>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</si>
  <si>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</si>
  <si>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</si>
  <si>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</si>
  <si>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</si>
  <si>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</si>
  <si>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</si>
  <si>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</si>
  <si>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</si>
  <si>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</si>
  <si>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</si>
  <si>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</si>
  <si>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</si>
  <si>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</si>
  <si>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</si>
  <si>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</si>
  <si>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</si>
  <si>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</si>
  <si>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</si>
  <si>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Сведения</t>
  </si>
  <si>
    <t>Темп роста, в % (2019 г./ 2018 г.)</t>
  </si>
  <si>
    <t>Предоставление бюджетных кредитов, другим бюджетам бюджетной системы РФ из бюджетов муниципальных районов</t>
  </si>
  <si>
    <t xml:space="preserve"> </t>
  </si>
  <si>
    <t>Прочие безвозмездные поступления в бюджеты муниципальных районов</t>
  </si>
  <si>
    <t xml:space="preserve"> об исполнении бюджета Марксовского муниципального района за 9 месяцев 2019 года в сравнении с 9 месяцами 2018 года</t>
  </si>
  <si>
    <t>Бюджетные назначения на 01.10.2018 года</t>
  </si>
  <si>
    <t>Кассовое исполнение на 01.10.2018 года</t>
  </si>
  <si>
    <t>Бюджетные назначения на 01.10.2019 года</t>
  </si>
  <si>
    <t>Кассовое исполнение на 01.10.2019 года</t>
  </si>
  <si>
    <t>Средства массовой информации</t>
  </si>
  <si>
    <t xml:space="preserve">Возврат бюджетных кредитов, предоставленных другим бюджетам бюджетной системы РФ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</si>
</sst>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25" zoomScale="87" zoomScaleSheetLayoutView="87" workbookViewId="0">
      <selection activeCell="A22" sqref="A22:H22"/>
    </sheetView>
  </sheetViews>
  <sheetFormatPr defaultRowHeight="15" x14ac:dyDescent="0.25"/>
  <cols>
    <col min="1" max="1" width="52.140625" customWidth="1"/>
    <col min="2" max="2" width="14.5703125" customWidth="1"/>
    <col min="3" max="3" width="16.5703125" customWidth="1"/>
    <col min="4" max="4" width="13.140625" customWidth="1"/>
    <col min="5" max="5" width="14.5703125" customWidth="1"/>
    <col min="6" max="6" width="16.5703125" customWidth="1"/>
    <col min="7" max="8" width="13.140625" customWidth="1"/>
  </cols>
  <sheetData>
    <row r="1" spans="1:8" x14ac:dyDescent="0.25">
      <c r="A1" s="21" t="s">
        <v>38</v>
      </c>
      <c r="B1" s="21"/>
      <c r="C1" s="21"/>
      <c r="D1" s="21"/>
      <c r="E1" s="21"/>
      <c r="F1" s="21"/>
      <c r="G1" s="21"/>
      <c r="H1" s="21"/>
    </row>
    <row r="2" spans="1:8" ht="18" customHeight="1" x14ac:dyDescent="0.25">
      <c r="A2" s="21" t="s">
        <v>43</v>
      </c>
      <c r="B2" s="21"/>
      <c r="C2" s="21"/>
      <c r="D2" s="21"/>
      <c r="E2" s="21"/>
      <c r="F2" s="21"/>
      <c r="G2" s="21"/>
      <c r="H2" s="21"/>
    </row>
    <row r="3" spans="1:8" ht="17.25" customHeight="1" x14ac:dyDescent="0.25">
      <c r="A3" s="1"/>
      <c r="B3" s="1"/>
      <c r="C3" s="1"/>
      <c r="D3" s="2"/>
      <c r="E3" s="1"/>
      <c r="F3" s="1"/>
      <c r="G3" s="2"/>
      <c r="H3" s="2" t="s">
        <v>28</v>
      </c>
    </row>
    <row r="4" spans="1:8" ht="48.75" customHeight="1" x14ac:dyDescent="0.25">
      <c r="A4" s="4" t="s">
        <v>0</v>
      </c>
      <c r="B4" s="4" t="s">
        <v>44</v>
      </c>
      <c r="C4" s="4" t="s">
        <v>45</v>
      </c>
      <c r="D4" s="4" t="s">
        <v>27</v>
      </c>
      <c r="E4" s="4" t="s">
        <v>46</v>
      </c>
      <c r="F4" s="4" t="s">
        <v>47</v>
      </c>
      <c r="G4" s="4" t="s">
        <v>27</v>
      </c>
      <c r="H4" s="20" t="s">
        <v>39</v>
      </c>
    </row>
    <row r="5" spans="1:8" x14ac:dyDescent="0.25">
      <c r="A5" s="23" t="s">
        <v>1</v>
      </c>
      <c r="B5" s="24"/>
      <c r="C5" s="24"/>
      <c r="D5" s="24"/>
      <c r="E5" s="24"/>
      <c r="F5" s="24"/>
      <c r="G5" s="24"/>
      <c r="H5" s="24"/>
    </row>
    <row r="6" spans="1:8" x14ac:dyDescent="0.25">
      <c r="A6" s="5" t="s">
        <v>2</v>
      </c>
      <c r="B6" s="6">
        <f>SUM(B7:B15)</f>
        <v>187732.80000000002</v>
      </c>
      <c r="C6" s="6">
        <f>SUM(C7:C15)</f>
        <v>121534.40000000001</v>
      </c>
      <c r="D6" s="6">
        <f>C6/B6*100</f>
        <v>64.737968005590929</v>
      </c>
      <c r="E6" s="18">
        <f>SUM(E7:E15)</f>
        <v>216781.2</v>
      </c>
      <c r="F6" s="18">
        <f>SUM(F7:F15)</f>
        <v>125917.9</v>
      </c>
      <c r="G6" s="18">
        <f t="shared" ref="G6:G15" si="0">F6/E6*100</f>
        <v>58.085249089865719</v>
      </c>
      <c r="H6" s="14">
        <f>SUM(F6/C6)*100</f>
        <v>103.60679774615251</v>
      </c>
    </row>
    <row r="7" spans="1:8" ht="30" x14ac:dyDescent="0.25">
      <c r="A7" s="7" t="s">
        <v>30</v>
      </c>
      <c r="B7" s="3">
        <v>90208.1</v>
      </c>
      <c r="C7" s="3">
        <v>65084</v>
      </c>
      <c r="D7" s="3">
        <f t="shared" ref="D7:D20" si="1">C7/B7*100</f>
        <v>72.148731654917896</v>
      </c>
      <c r="E7" s="3">
        <v>112050.2</v>
      </c>
      <c r="F7" s="3">
        <v>66993.600000000006</v>
      </c>
      <c r="G7" s="19">
        <f t="shared" si="0"/>
        <v>59.788916039418048</v>
      </c>
      <c r="H7" s="15">
        <f>SUM(F7/C7)*100</f>
        <v>102.93405445270727</v>
      </c>
    </row>
    <row r="8" spans="1:8" x14ac:dyDescent="0.25">
      <c r="A8" s="7" t="s">
        <v>32</v>
      </c>
      <c r="B8" s="3">
        <v>22803.3</v>
      </c>
      <c r="C8" s="3">
        <v>19615.7</v>
      </c>
      <c r="D8" s="3">
        <f>C8/B8*100</f>
        <v>86.021321475400498</v>
      </c>
      <c r="E8" s="3">
        <v>31248.6</v>
      </c>
      <c r="F8" s="3">
        <v>22295</v>
      </c>
      <c r="G8" s="19">
        <f t="shared" si="0"/>
        <v>71.347196354396687</v>
      </c>
      <c r="H8" s="15">
        <f t="shared" ref="H8:H15" si="2">SUM(F8/C8)*100</f>
        <v>113.6589568559878</v>
      </c>
    </row>
    <row r="9" spans="1:8" x14ac:dyDescent="0.25">
      <c r="A9" s="7" t="s">
        <v>31</v>
      </c>
      <c r="B9" s="3">
        <v>22079.7</v>
      </c>
      <c r="C9" s="3">
        <v>11505.9</v>
      </c>
      <c r="D9" s="3">
        <f t="shared" si="1"/>
        <v>52.110762374488786</v>
      </c>
      <c r="E9" s="3">
        <v>19862.5</v>
      </c>
      <c r="F9" s="3">
        <v>15560.2</v>
      </c>
      <c r="G9" s="19">
        <f t="shared" si="0"/>
        <v>78.33958464443046</v>
      </c>
      <c r="H9" s="15">
        <f t="shared" si="2"/>
        <v>135.23670464718103</v>
      </c>
    </row>
    <row r="10" spans="1:8" ht="30" x14ac:dyDescent="0.25">
      <c r="A10" s="7" t="s">
        <v>4</v>
      </c>
      <c r="B10" s="3">
        <v>18864.900000000001</v>
      </c>
      <c r="C10" s="3">
        <v>8219.6</v>
      </c>
      <c r="D10" s="3">
        <f>C10/B10*100</f>
        <v>43.570864409564855</v>
      </c>
      <c r="E10" s="3">
        <v>16709.7</v>
      </c>
      <c r="F10" s="3">
        <v>8327.1</v>
      </c>
      <c r="G10" s="19">
        <f t="shared" si="0"/>
        <v>49.833928795849118</v>
      </c>
      <c r="H10" s="15">
        <f t="shared" si="2"/>
        <v>101.30784953039078</v>
      </c>
    </row>
    <row r="11" spans="1:8" x14ac:dyDescent="0.25">
      <c r="A11" s="7" t="s">
        <v>3</v>
      </c>
      <c r="B11" s="3">
        <v>5882.6</v>
      </c>
      <c r="C11" s="3">
        <v>5658.3</v>
      </c>
      <c r="D11" s="3">
        <f t="shared" si="1"/>
        <v>96.187060143473971</v>
      </c>
      <c r="E11" s="3">
        <v>6682.2</v>
      </c>
      <c r="F11" s="3">
        <v>5367.7</v>
      </c>
      <c r="G11" s="19">
        <f t="shared" si="0"/>
        <v>80.328334979497768</v>
      </c>
      <c r="H11" s="15">
        <f t="shared" si="2"/>
        <v>94.864181821395107</v>
      </c>
    </row>
    <row r="12" spans="1:8" ht="19.5" customHeight="1" x14ac:dyDescent="0.25">
      <c r="A12" s="7" t="s">
        <v>5</v>
      </c>
      <c r="B12" s="3">
        <v>650</v>
      </c>
      <c r="C12" s="3">
        <v>376.1</v>
      </c>
      <c r="D12" s="3">
        <f t="shared" si="1"/>
        <v>57.861538461538466</v>
      </c>
      <c r="E12" s="3">
        <v>467.5</v>
      </c>
      <c r="F12" s="3">
        <v>353.9</v>
      </c>
      <c r="G12" s="19">
        <f t="shared" si="0"/>
        <v>75.700534759358291</v>
      </c>
      <c r="H12" s="15">
        <f t="shared" si="2"/>
        <v>94.097314544004234</v>
      </c>
    </row>
    <row r="13" spans="1:8" ht="31.5" customHeight="1" x14ac:dyDescent="0.25">
      <c r="A13" s="7" t="s">
        <v>33</v>
      </c>
      <c r="B13" s="3">
        <v>22.1</v>
      </c>
      <c r="C13" s="3">
        <v>22.1</v>
      </c>
      <c r="D13" s="3">
        <f t="shared" si="1"/>
        <v>100</v>
      </c>
      <c r="E13" s="3">
        <v>14</v>
      </c>
      <c r="F13" s="3">
        <v>14</v>
      </c>
      <c r="G13" s="19">
        <f>F13/E13*100</f>
        <v>100</v>
      </c>
      <c r="H13" s="15">
        <f t="shared" si="2"/>
        <v>63.348416289592755</v>
      </c>
    </row>
    <row r="14" spans="1:8" ht="30" x14ac:dyDescent="0.25">
      <c r="A14" s="7" t="s">
        <v>6</v>
      </c>
      <c r="B14" s="3">
        <v>24554.7</v>
      </c>
      <c r="C14" s="3">
        <v>8728.9</v>
      </c>
      <c r="D14" s="3">
        <f t="shared" si="1"/>
        <v>35.548795139016157</v>
      </c>
      <c r="E14" s="3">
        <v>26600</v>
      </c>
      <c r="F14" s="3">
        <v>4366.8999999999996</v>
      </c>
      <c r="G14" s="19">
        <f t="shared" si="0"/>
        <v>16.416917293233084</v>
      </c>
      <c r="H14" s="15">
        <f t="shared" si="2"/>
        <v>50.02806768321323</v>
      </c>
    </row>
    <row r="15" spans="1:8" x14ac:dyDescent="0.25">
      <c r="A15" s="7" t="s">
        <v>7</v>
      </c>
      <c r="B15" s="3">
        <v>2667.4</v>
      </c>
      <c r="C15" s="3">
        <v>2323.8000000000002</v>
      </c>
      <c r="D15" s="3">
        <f t="shared" si="1"/>
        <v>87.118542400839772</v>
      </c>
      <c r="E15" s="3">
        <v>3146.5</v>
      </c>
      <c r="F15" s="3">
        <v>2639.5</v>
      </c>
      <c r="G15" s="19">
        <f t="shared" si="0"/>
        <v>83.886858414110918</v>
      </c>
      <c r="H15" s="15">
        <f t="shared" si="2"/>
        <v>113.58550649797745</v>
      </c>
    </row>
    <row r="16" spans="1:8" x14ac:dyDescent="0.25">
      <c r="A16" s="5" t="s">
        <v>8</v>
      </c>
      <c r="B16" s="6">
        <f>B17+B19+B20</f>
        <v>786164.5</v>
      </c>
      <c r="C16" s="6">
        <f>C17+C19+C20</f>
        <v>572227.60000000009</v>
      </c>
      <c r="D16" s="6">
        <f t="shared" si="1"/>
        <v>72.787260172648359</v>
      </c>
      <c r="E16" s="18">
        <f>E17+E19+E20</f>
        <v>792965.7</v>
      </c>
      <c r="F16" s="18">
        <f>F17+F19+F20</f>
        <v>587246</v>
      </c>
      <c r="G16" s="18">
        <f t="shared" ref="G16:G21" si="3">F16/E16*100</f>
        <v>74.056923269190591</v>
      </c>
      <c r="H16" s="14">
        <f t="shared" ref="H16:H34" si="4">SUM(F16/C16)*100</f>
        <v>102.62455009160689</v>
      </c>
    </row>
    <row r="17" spans="1:8" ht="32.25" customHeight="1" x14ac:dyDescent="0.25">
      <c r="A17" s="7" t="s">
        <v>34</v>
      </c>
      <c r="B17" s="3">
        <v>785470.2</v>
      </c>
      <c r="C17" s="3">
        <v>571533.30000000005</v>
      </c>
      <c r="D17" s="3">
        <f>C17/B17*100</f>
        <v>72.763206038879659</v>
      </c>
      <c r="E17" s="3">
        <v>792271.2</v>
      </c>
      <c r="F17" s="3">
        <v>586551.5</v>
      </c>
      <c r="G17" s="19">
        <f t="shared" si="3"/>
        <v>74.034181729690545</v>
      </c>
      <c r="H17" s="15">
        <f t="shared" si="4"/>
        <v>102.62770340765795</v>
      </c>
    </row>
    <row r="18" spans="1:8" ht="19.5" hidden="1" customHeight="1" x14ac:dyDescent="0.25">
      <c r="A18" s="7" t="s">
        <v>37</v>
      </c>
      <c r="B18" s="3"/>
      <c r="C18" s="3"/>
      <c r="D18" s="3" t="e">
        <f>C18/B18*100</f>
        <v>#DIV/0!</v>
      </c>
      <c r="E18" s="3"/>
      <c r="F18" s="3"/>
      <c r="G18" s="19" t="e">
        <f t="shared" si="3"/>
        <v>#DIV/0!</v>
      </c>
      <c r="H18" s="15" t="e">
        <f t="shared" si="4"/>
        <v>#DIV/0!</v>
      </c>
    </row>
    <row r="19" spans="1:8" ht="32.25" customHeight="1" x14ac:dyDescent="0.25">
      <c r="A19" s="7" t="s">
        <v>42</v>
      </c>
      <c r="B19" s="3">
        <v>700</v>
      </c>
      <c r="C19" s="3">
        <v>700</v>
      </c>
      <c r="D19" s="3">
        <f>C19/B19*100</f>
        <v>100</v>
      </c>
      <c r="E19" s="3">
        <v>700</v>
      </c>
      <c r="F19" s="3">
        <v>700</v>
      </c>
      <c r="G19" s="19">
        <f t="shared" si="3"/>
        <v>100</v>
      </c>
      <c r="H19" s="15">
        <f>F19/C19*100</f>
        <v>100</v>
      </c>
    </row>
    <row r="20" spans="1:8" ht="19.5" customHeight="1" x14ac:dyDescent="0.25">
      <c r="A20" s="7" t="s">
        <v>9</v>
      </c>
      <c r="B20" s="3">
        <v>-5.7</v>
      </c>
      <c r="C20" s="3">
        <v>-5.7</v>
      </c>
      <c r="D20" s="3">
        <f t="shared" si="1"/>
        <v>100</v>
      </c>
      <c r="E20" s="3">
        <v>-5.5</v>
      </c>
      <c r="F20" s="3">
        <v>-5.5</v>
      </c>
      <c r="G20" s="19">
        <f t="shared" si="3"/>
        <v>100</v>
      </c>
      <c r="H20" s="15">
        <f t="shared" si="4"/>
        <v>96.491228070175438</v>
      </c>
    </row>
    <row r="21" spans="1:8" x14ac:dyDescent="0.25">
      <c r="A21" s="5" t="s">
        <v>10</v>
      </c>
      <c r="B21" s="6">
        <f>B6+B16</f>
        <v>973897.3</v>
      </c>
      <c r="C21" s="6">
        <f>C6+C16</f>
        <v>693762.00000000012</v>
      </c>
      <c r="D21" s="6">
        <f>C21/B21*100</f>
        <v>71.235642608311991</v>
      </c>
      <c r="E21" s="18">
        <f>E6+E16</f>
        <v>1009746.8999999999</v>
      </c>
      <c r="F21" s="18">
        <f>F6+F16</f>
        <v>713163.9</v>
      </c>
      <c r="G21" s="18">
        <f t="shared" si="3"/>
        <v>70.627986082452949</v>
      </c>
      <c r="H21" s="14">
        <f t="shared" si="4"/>
        <v>102.79662189626988</v>
      </c>
    </row>
    <row r="22" spans="1:8" x14ac:dyDescent="0.25">
      <c r="A22" s="25" t="s">
        <v>11</v>
      </c>
      <c r="B22" s="26"/>
      <c r="C22" s="26"/>
      <c r="D22" s="26"/>
      <c r="E22" s="26"/>
      <c r="F22" s="26"/>
      <c r="G22" s="26"/>
      <c r="H22" s="27"/>
    </row>
    <row r="23" spans="1:8" ht="18.75" customHeight="1" x14ac:dyDescent="0.25">
      <c r="A23" s="11" t="s">
        <v>12</v>
      </c>
      <c r="B23" s="12">
        <v>77290.899999999994</v>
      </c>
      <c r="C23" s="13">
        <v>55453.1</v>
      </c>
      <c r="D23" s="12">
        <f t="shared" ref="D23:D33" si="5">C23/B23*100</f>
        <v>71.745962331917482</v>
      </c>
      <c r="E23" s="12">
        <v>89666.6</v>
      </c>
      <c r="F23" s="13">
        <v>67039.5</v>
      </c>
      <c r="G23" s="19">
        <f>F23/E23*100</f>
        <v>74.765297223269314</v>
      </c>
      <c r="H23" s="15">
        <f t="shared" si="4"/>
        <v>120.89405281219625</v>
      </c>
    </row>
    <row r="24" spans="1:8" ht="30" x14ac:dyDescent="0.25">
      <c r="A24" s="11" t="s">
        <v>13</v>
      </c>
      <c r="B24" s="12">
        <v>2665.3</v>
      </c>
      <c r="C24" s="12">
        <v>2097.8000000000002</v>
      </c>
      <c r="D24" s="12">
        <f>C24/B24*100</f>
        <v>78.707837766855519</v>
      </c>
      <c r="E24" s="12">
        <v>2918.3</v>
      </c>
      <c r="F24" s="12">
        <v>2056.3000000000002</v>
      </c>
      <c r="G24" s="19">
        <f>F24/E24*100</f>
        <v>70.462255422677586</v>
      </c>
      <c r="H24" s="15">
        <f t="shared" si="4"/>
        <v>98.021737057870155</v>
      </c>
    </row>
    <row r="25" spans="1:8" x14ac:dyDescent="0.25">
      <c r="A25" s="7" t="s">
        <v>14</v>
      </c>
      <c r="B25" s="3">
        <v>42350.5</v>
      </c>
      <c r="C25" s="3">
        <v>27304.799999999999</v>
      </c>
      <c r="D25" s="3">
        <f t="shared" si="5"/>
        <v>64.473382840816512</v>
      </c>
      <c r="E25" s="3">
        <v>61674.2</v>
      </c>
      <c r="F25" s="3">
        <v>26155.1</v>
      </c>
      <c r="G25" s="19">
        <f t="shared" ref="G25:G33" si="6">F25/E25*100</f>
        <v>42.40849496223705</v>
      </c>
      <c r="H25" s="15">
        <f t="shared" si="4"/>
        <v>95.789385016553865</v>
      </c>
    </row>
    <row r="26" spans="1:8" x14ac:dyDescent="0.25">
      <c r="A26" s="7" t="s">
        <v>15</v>
      </c>
      <c r="B26" s="3">
        <v>7601.5</v>
      </c>
      <c r="C26" s="3">
        <v>4580.7</v>
      </c>
      <c r="D26" s="3">
        <f t="shared" si="5"/>
        <v>60.260474906268499</v>
      </c>
      <c r="E26" s="3">
        <v>4340.8999999999996</v>
      </c>
      <c r="F26" s="3">
        <v>3810.3</v>
      </c>
      <c r="G26" s="19">
        <f t="shared" si="6"/>
        <v>87.776728328226866</v>
      </c>
      <c r="H26" s="15">
        <v>0</v>
      </c>
    </row>
    <row r="27" spans="1:8" x14ac:dyDescent="0.25">
      <c r="A27" s="7" t="s">
        <v>16</v>
      </c>
      <c r="B27" s="3">
        <v>712405</v>
      </c>
      <c r="C27" s="3">
        <v>494306.9</v>
      </c>
      <c r="D27" s="3">
        <f t="shared" si="5"/>
        <v>69.385658438669012</v>
      </c>
      <c r="E27" s="3">
        <v>731777</v>
      </c>
      <c r="F27" s="3">
        <v>503799.1</v>
      </c>
      <c r="G27" s="19">
        <f t="shared" si="6"/>
        <v>68.845987233815762</v>
      </c>
      <c r="H27" s="15">
        <f t="shared" si="4"/>
        <v>101.9203049765237</v>
      </c>
    </row>
    <row r="28" spans="1:8" x14ac:dyDescent="0.25">
      <c r="A28" s="7" t="s">
        <v>17</v>
      </c>
      <c r="B28" s="3">
        <v>50619.5</v>
      </c>
      <c r="C28" s="3">
        <v>35651.9</v>
      </c>
      <c r="D28" s="3">
        <f t="shared" si="5"/>
        <v>70.431157952962792</v>
      </c>
      <c r="E28" s="3">
        <v>47258.1</v>
      </c>
      <c r="F28" s="3">
        <v>34843</v>
      </c>
      <c r="G28" s="19">
        <f t="shared" si="6"/>
        <v>73.729159657286274</v>
      </c>
      <c r="H28" s="15">
        <f t="shared" si="4"/>
        <v>97.731116714677185</v>
      </c>
    </row>
    <row r="29" spans="1:8" x14ac:dyDescent="0.25">
      <c r="A29" s="7" t="s">
        <v>18</v>
      </c>
      <c r="B29" s="3">
        <v>28929.1</v>
      </c>
      <c r="C29" s="3">
        <v>19549.2</v>
      </c>
      <c r="D29" s="3">
        <f t="shared" si="5"/>
        <v>67.57624675499757</v>
      </c>
      <c r="E29" s="3">
        <v>33431.300000000003</v>
      </c>
      <c r="F29" s="3">
        <v>20979.9</v>
      </c>
      <c r="G29" s="19">
        <f t="shared" si="6"/>
        <v>62.755262284146895</v>
      </c>
      <c r="H29" s="15">
        <f t="shared" si="4"/>
        <v>107.31845804431894</v>
      </c>
    </row>
    <row r="30" spans="1:8" x14ac:dyDescent="0.25">
      <c r="A30" s="7" t="s">
        <v>19</v>
      </c>
      <c r="B30" s="3">
        <v>24876.400000000001</v>
      </c>
      <c r="C30" s="3">
        <v>17522.7</v>
      </c>
      <c r="D30" s="3">
        <f t="shared" si="5"/>
        <v>70.439050666495149</v>
      </c>
      <c r="E30" s="3">
        <v>39235.599999999999</v>
      </c>
      <c r="F30" s="3">
        <v>30581.3</v>
      </c>
      <c r="G30" s="19">
        <f t="shared" si="6"/>
        <v>77.942735678822288</v>
      </c>
      <c r="H30" s="15">
        <f t="shared" si="4"/>
        <v>174.5239032797457</v>
      </c>
    </row>
    <row r="31" spans="1:8" x14ac:dyDescent="0.25">
      <c r="A31" s="7" t="s">
        <v>48</v>
      </c>
      <c r="B31" s="3"/>
      <c r="C31" s="3"/>
      <c r="D31" s="3"/>
      <c r="E31" s="3">
        <v>330.2</v>
      </c>
      <c r="F31" s="3">
        <v>330.2</v>
      </c>
      <c r="G31" s="19">
        <f t="shared" si="6"/>
        <v>100</v>
      </c>
      <c r="H31" s="15"/>
    </row>
    <row r="32" spans="1:8" ht="30" x14ac:dyDescent="0.25">
      <c r="A32" s="7" t="s">
        <v>20</v>
      </c>
      <c r="B32" s="3">
        <v>2275</v>
      </c>
      <c r="C32" s="3">
        <v>1524.2</v>
      </c>
      <c r="D32" s="3">
        <f t="shared" si="5"/>
        <v>66.997802197802201</v>
      </c>
      <c r="E32" s="3">
        <v>2010</v>
      </c>
      <c r="F32" s="3">
        <v>1326.4</v>
      </c>
      <c r="G32" s="19">
        <f t="shared" si="6"/>
        <v>65.990049751243788</v>
      </c>
      <c r="H32" s="15">
        <f t="shared" si="4"/>
        <v>87.022700433014037</v>
      </c>
    </row>
    <row r="33" spans="1:8" x14ac:dyDescent="0.25">
      <c r="A33" s="7" t="s">
        <v>21</v>
      </c>
      <c r="B33" s="3">
        <v>9994</v>
      </c>
      <c r="C33" s="3">
        <v>9281</v>
      </c>
      <c r="D33" s="3">
        <f t="shared" si="5"/>
        <v>92.865719431659002</v>
      </c>
      <c r="E33" s="3">
        <v>17570</v>
      </c>
      <c r="F33" s="3">
        <v>10443.799999999999</v>
      </c>
      <c r="G33" s="19">
        <f t="shared" si="6"/>
        <v>59.441092771770052</v>
      </c>
      <c r="H33" s="15">
        <f t="shared" si="4"/>
        <v>112.52882232518047</v>
      </c>
    </row>
    <row r="34" spans="1:8" x14ac:dyDescent="0.25">
      <c r="A34" s="5" t="s">
        <v>10</v>
      </c>
      <c r="B34" s="6">
        <f>SUM(B23:B33)</f>
        <v>959007.2</v>
      </c>
      <c r="C34" s="6">
        <f>SUM(C23:C33)</f>
        <v>667272.29999999993</v>
      </c>
      <c r="D34" s="6">
        <f>C34/B34*100</f>
        <v>69.579488037211817</v>
      </c>
      <c r="E34" s="18">
        <f>SUM(E23:E33)</f>
        <v>1030212.2</v>
      </c>
      <c r="F34" s="18">
        <f>SUM(F23:F33)</f>
        <v>701364.9</v>
      </c>
      <c r="G34" s="18">
        <f>F34/E34*100</f>
        <v>68.079653881015972</v>
      </c>
      <c r="H34" s="14">
        <f t="shared" si="4"/>
        <v>105.10924850319729</v>
      </c>
    </row>
    <row r="35" spans="1:8" ht="30" x14ac:dyDescent="0.25">
      <c r="A35" s="7" t="s">
        <v>29</v>
      </c>
      <c r="B35" s="3">
        <f>B21-B34</f>
        <v>14890.100000000093</v>
      </c>
      <c r="C35" s="3">
        <f>C21-C34</f>
        <v>26489.700000000186</v>
      </c>
      <c r="D35" s="3"/>
      <c r="E35" s="19">
        <f>E21-E34</f>
        <v>-20465.300000000047</v>
      </c>
      <c r="F35" s="19">
        <f>F21-F34</f>
        <v>11799</v>
      </c>
      <c r="G35" s="19"/>
      <c r="H35" s="16"/>
    </row>
    <row r="36" spans="1:8" x14ac:dyDescent="0.25">
      <c r="A36" s="23" t="s">
        <v>22</v>
      </c>
      <c r="B36" s="24"/>
      <c r="C36" s="24"/>
      <c r="D36" s="24"/>
      <c r="E36" s="24"/>
      <c r="F36" s="24"/>
      <c r="G36" s="24"/>
      <c r="H36" s="28"/>
    </row>
    <row r="37" spans="1:8" x14ac:dyDescent="0.25">
      <c r="A37" s="7" t="s">
        <v>23</v>
      </c>
      <c r="B37" s="3">
        <v>-2200</v>
      </c>
      <c r="C37" s="3">
        <v>-2100</v>
      </c>
      <c r="D37" s="3"/>
      <c r="E37" s="3">
        <v>-100</v>
      </c>
      <c r="F37" s="3"/>
      <c r="G37" s="19"/>
      <c r="H37" s="17"/>
    </row>
    <row r="38" spans="1:8" ht="30" x14ac:dyDescent="0.25">
      <c r="A38" s="7" t="s">
        <v>24</v>
      </c>
      <c r="B38" s="3">
        <v>-15000</v>
      </c>
      <c r="C38" s="3">
        <v>-10000</v>
      </c>
      <c r="D38" s="3"/>
      <c r="E38" s="3">
        <v>15500</v>
      </c>
      <c r="F38" s="3">
        <v>15500</v>
      </c>
      <c r="G38" s="19"/>
      <c r="H38" s="17"/>
    </row>
    <row r="39" spans="1:8" ht="45" x14ac:dyDescent="0.25">
      <c r="A39" s="7" t="s">
        <v>40</v>
      </c>
      <c r="B39" s="3"/>
      <c r="C39" s="3">
        <v>-10132.4</v>
      </c>
      <c r="D39" s="3"/>
      <c r="E39" s="3">
        <v>-14000</v>
      </c>
      <c r="F39" s="3">
        <v>-9406.6</v>
      </c>
      <c r="G39" s="19"/>
      <c r="H39" s="17"/>
    </row>
    <row r="40" spans="1:8" ht="30" x14ac:dyDescent="0.25">
      <c r="A40" s="7" t="s">
        <v>49</v>
      </c>
      <c r="B40" s="3"/>
      <c r="C40" s="3"/>
      <c r="D40" s="3"/>
      <c r="E40" s="3">
        <v>14000</v>
      </c>
      <c r="F40" s="3"/>
      <c r="G40" s="19"/>
      <c r="H40" s="17"/>
    </row>
    <row r="41" spans="1:8" ht="30" x14ac:dyDescent="0.25">
      <c r="A41" s="7" t="s">
        <v>25</v>
      </c>
      <c r="B41" s="3">
        <v>2309.9</v>
      </c>
      <c r="C41" s="3">
        <v>-4257.3</v>
      </c>
      <c r="D41" s="3"/>
      <c r="E41" s="3">
        <v>5065.3</v>
      </c>
      <c r="F41" s="3">
        <v>-17892.400000000001</v>
      </c>
      <c r="G41" s="19"/>
      <c r="H41" s="17"/>
    </row>
    <row r="42" spans="1:8" x14ac:dyDescent="0.25">
      <c r="A42" s="5" t="s">
        <v>26</v>
      </c>
      <c r="B42" s="6">
        <f>SUM(B37:B41)</f>
        <v>-14890.1</v>
      </c>
      <c r="C42" s="6">
        <f>SUM(C37:C41)</f>
        <v>-26489.7</v>
      </c>
      <c r="D42" s="6"/>
      <c r="E42" s="18">
        <f>SUM(E37:E41)</f>
        <v>20465.3</v>
      </c>
      <c r="F42" s="18">
        <f>SUM(F37:F41)</f>
        <v>-11799.000000000002</v>
      </c>
      <c r="G42" s="18"/>
      <c r="H42" s="17"/>
    </row>
    <row r="43" spans="1:8" x14ac:dyDescent="0.25">
      <c r="A43" s="9"/>
      <c r="B43" s="10"/>
      <c r="C43" s="10"/>
      <c r="D43" s="10"/>
      <c r="E43" s="10"/>
      <c r="F43" s="10"/>
      <c r="G43" s="10"/>
    </row>
    <row r="44" spans="1:8" ht="45" x14ac:dyDescent="0.25">
      <c r="A44" s="8" t="s">
        <v>35</v>
      </c>
      <c r="C44" s="22"/>
      <c r="D44" s="22"/>
      <c r="E44" t="s">
        <v>41</v>
      </c>
      <c r="F44" s="22" t="s">
        <v>36</v>
      </c>
      <c r="G44" s="22"/>
      <c r="H44" s="22"/>
    </row>
  </sheetData>
  <mergeCells count="7">
    <mergeCell ref="A1:H1"/>
    <mergeCell ref="C44:D44"/>
    <mergeCell ref="F44:H44"/>
    <mergeCell ref="A5:H5"/>
    <mergeCell ref="A22:H22"/>
    <mergeCell ref="A36:H36"/>
    <mergeCell ref="A2:H2"/>
  </mergeCells>
  <phoneticPr fontId="6" type="noConversion"/>
  <pageMargins left="0.9055118110236221" right="0.11811023622047245" top="0.15748031496062992" bottom="0.15748031496062992" header="0.31496062992125984" footer="0.31496062992125984"/>
  <pageSetup paperSize="9" scale="59" orientation="portrait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Осипова НЕ</cp:lastModifiedBy>
  <cp:lastPrinted>2019-10-21T06:48:21Z</cp:lastPrinted>
  <dcterms:created xsi:type="dcterms:W3CDTF">2016-03-17T11:05:02Z</dcterms:created>
  <dcterms:modified xsi:type="dcterms:W3CDTF">2019-10-21T06:49:34Z</dcterms:modified>
</cp:coreProperties>
</file>