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9720" windowHeight="7140" firstSheet="2" activeTab="2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</workbook>
</file>

<file path=xl/calcChain.xml><?xml version="1.0" encoding="utf-8"?>
<calcChain xmlns="http://schemas.openxmlformats.org/spreadsheetml/2006/main">
  <c r="I40" i="3"/>
  <c r="L40" s="1"/>
  <c r="L47"/>
  <c r="L42"/>
  <c r="L41"/>
  <c r="L38"/>
  <c r="L49"/>
  <c r="L58"/>
  <c r="I26"/>
  <c r="G85"/>
  <c r="F85"/>
  <c r="L81"/>
  <c r="L80"/>
  <c r="L79"/>
  <c r="K61"/>
  <c r="K62"/>
  <c r="K85" s="1"/>
  <c r="K92" s="1"/>
  <c r="J61"/>
  <c r="J85" s="1"/>
  <c r="J92" s="1"/>
  <c r="J62"/>
  <c r="I62"/>
  <c r="I63"/>
  <c r="I64"/>
  <c r="H61"/>
  <c r="H85" s="1"/>
  <c r="H62"/>
  <c r="I67"/>
  <c r="L76"/>
  <c r="L73"/>
  <c r="L74"/>
  <c r="L63"/>
  <c r="F92"/>
  <c r="G92"/>
  <c r="L91"/>
  <c r="F79"/>
  <c r="I73"/>
  <c r="L70"/>
  <c r="L69"/>
  <c r="L68"/>
  <c r="L67"/>
  <c r="F38"/>
  <c r="F37"/>
  <c r="K44"/>
  <c r="J37"/>
  <c r="K37"/>
  <c r="L22"/>
  <c r="K22"/>
  <c r="J22"/>
  <c r="I22"/>
  <c r="H22"/>
  <c r="G22"/>
  <c r="F22"/>
  <c r="L16"/>
  <c r="L44" l="1"/>
  <c r="L62"/>
  <c r="I61"/>
  <c r="L64"/>
  <c r="L85"/>
  <c r="H92"/>
  <c r="L57"/>
  <c r="L55"/>
  <c r="L56"/>
  <c r="L52"/>
  <c r="L51"/>
  <c r="L50"/>
  <c r="L45"/>
  <c r="K29"/>
  <c r="K24"/>
  <c r="J24"/>
  <c r="F29"/>
  <c r="L28"/>
  <c r="L17"/>
  <c r="I79"/>
  <c r="L65"/>
  <c r="L66"/>
  <c r="L71"/>
  <c r="K67"/>
  <c r="J67"/>
  <c r="L43"/>
  <c r="K9"/>
  <c r="J9"/>
  <c r="L7"/>
  <c r="L6" s="1"/>
  <c r="L8"/>
  <c r="K14"/>
  <c r="L18"/>
  <c r="L19"/>
  <c r="L20"/>
  <c r="L21"/>
  <c r="F14"/>
  <c r="L92" l="1"/>
  <c r="L9"/>
  <c r="L37"/>
  <c r="L61"/>
  <c r="L11"/>
  <c r="K16"/>
  <c r="L14"/>
  <c r="L12"/>
  <c r="J14"/>
  <c r="K11"/>
  <c r="H11"/>
  <c r="I11"/>
  <c r="F6" l="1"/>
  <c r="K88"/>
  <c r="L87"/>
  <c r="K91"/>
  <c r="L90"/>
  <c r="L36"/>
  <c r="K34"/>
  <c r="F34"/>
  <c r="L33"/>
  <c r="L83"/>
  <c r="L84"/>
  <c r="L60"/>
  <c r="L59"/>
  <c r="J58"/>
  <c r="I58"/>
  <c r="H58"/>
  <c r="G58"/>
  <c r="F58"/>
  <c r="L31"/>
  <c r="L54"/>
  <c r="I91"/>
  <c r="I88"/>
  <c r="I66"/>
  <c r="I65"/>
  <c r="I52"/>
  <c r="I44"/>
  <c r="I42"/>
  <c r="I34"/>
  <c r="I29"/>
  <c r="L29" s="1"/>
  <c r="I27"/>
  <c r="I25"/>
  <c r="I24" s="1"/>
  <c r="I16"/>
  <c r="I14"/>
  <c r="I9"/>
  <c r="I6"/>
  <c r="F42"/>
  <c r="G38"/>
  <c r="L53"/>
  <c r="J52"/>
  <c r="G52"/>
  <c r="F52"/>
  <c r="F40"/>
  <c r="L78"/>
  <c r="L77"/>
  <c r="L75"/>
  <c r="L48"/>
  <c r="L46"/>
  <c r="H91"/>
  <c r="H88"/>
  <c r="H79"/>
  <c r="H73"/>
  <c r="H67"/>
  <c r="H66"/>
  <c r="H65"/>
  <c r="H64"/>
  <c r="H63"/>
  <c r="H44"/>
  <c r="H42"/>
  <c r="H41"/>
  <c r="H40"/>
  <c r="H34"/>
  <c r="H29"/>
  <c r="H27"/>
  <c r="H25"/>
  <c r="H16"/>
  <c r="H14"/>
  <c r="H9"/>
  <c r="H6"/>
  <c r="G42"/>
  <c r="J42"/>
  <c r="G55"/>
  <c r="F55"/>
  <c r="L72"/>
  <c r="L82"/>
  <c r="G11"/>
  <c r="J79"/>
  <c r="G79"/>
  <c r="G39"/>
  <c r="J40"/>
  <c r="G40"/>
  <c r="J39"/>
  <c r="G44"/>
  <c r="J44"/>
  <c r="F44"/>
  <c r="J6"/>
  <c r="G6"/>
  <c r="G9"/>
  <c r="F9"/>
  <c r="G62"/>
  <c r="G63"/>
  <c r="J63"/>
  <c r="G64"/>
  <c r="J64"/>
  <c r="G66"/>
  <c r="J66"/>
  <c r="L24" l="1"/>
  <c r="L39"/>
  <c r="I37"/>
  <c r="I85" s="1"/>
  <c r="I92" s="1"/>
  <c r="H24"/>
  <c r="H37"/>
  <c r="J88"/>
  <c r="G88"/>
  <c r="F88"/>
  <c r="F66"/>
  <c r="G65"/>
  <c r="G61" s="1"/>
  <c r="J65"/>
  <c r="F65"/>
  <c r="F64"/>
  <c r="F63"/>
  <c r="F62"/>
  <c r="J73"/>
  <c r="G73"/>
  <c r="F73"/>
  <c r="G67"/>
  <c r="F67"/>
  <c r="L88" l="1"/>
  <c r="G41"/>
  <c r="J41"/>
  <c r="F41"/>
  <c r="J26"/>
  <c r="L26" s="1"/>
  <c r="G29"/>
  <c r="J29"/>
  <c r="G16" l="1"/>
  <c r="F61"/>
  <c r="L13"/>
  <c r="J11"/>
  <c r="F11"/>
  <c r="G43" l="1"/>
  <c r="F43"/>
  <c r="L35"/>
  <c r="G34"/>
  <c r="L34" s="1"/>
  <c r="J34"/>
  <c r="F25"/>
  <c r="F16"/>
  <c r="G28"/>
  <c r="F28"/>
  <c r="G25"/>
  <c r="J25"/>
  <c r="G27"/>
  <c r="J27"/>
  <c r="F27"/>
  <c r="G91"/>
  <c r="J91"/>
  <c r="F91"/>
  <c r="J16"/>
  <c r="L32"/>
  <c r="G14"/>
  <c r="L30"/>
  <c r="G37" l="1"/>
  <c r="L27"/>
  <c r="F24"/>
  <c r="G24"/>
  <c r="L25"/>
</calcChain>
</file>

<file path=xl/sharedStrings.xml><?xml version="1.0" encoding="utf-8"?>
<sst xmlns="http://schemas.openxmlformats.org/spreadsheetml/2006/main" count="178" uniqueCount="80">
  <si>
    <t>№ п/п</t>
  </si>
  <si>
    <t>Всего</t>
  </si>
  <si>
    <t>Отчет о совместимости для Реестр муниципальных целевых программ,утвержд. постан. ММР на 2012 г..xls</t>
  </si>
  <si>
    <t>Дата отчета: 30.09.2011 17:00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</si>
  <si>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</si>
  <si>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</si>
  <si>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</si>
  <si>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</si>
  <si>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Период действия муниципальной программы</t>
  </si>
  <si>
    <t>Муниципальный заказчик, инициатор разработки муниципальной  программы (МП)</t>
  </si>
  <si>
    <t>Сумма по программе, тыс.руб.</t>
  </si>
  <si>
    <t>Дата утверждения МП постановлением  ММР</t>
  </si>
  <si>
    <t>Итого по отделу:</t>
  </si>
  <si>
    <t>всего</t>
  </si>
  <si>
    <t>источник финансирования</t>
  </si>
  <si>
    <t>местный бюджет</t>
  </si>
  <si>
    <t>внебюджет</t>
  </si>
  <si>
    <t>Наименование муниципальной программы/подпрограммы</t>
  </si>
  <si>
    <t>средства мун. дорож.фонда</t>
  </si>
  <si>
    <t>5.1.</t>
  </si>
  <si>
    <t>6.1.</t>
  </si>
  <si>
    <t>6.2.</t>
  </si>
  <si>
    <t>Итого:</t>
  </si>
  <si>
    <t>6.3.</t>
  </si>
  <si>
    <t>Управление земельно-имущественных отношений администрации ММР</t>
  </si>
  <si>
    <t xml:space="preserve">Управление земельно-имущественных отношений администрации ММР </t>
  </si>
  <si>
    <t>подпрограмма "Обеспечение функционирования и развития объектов дорожного хозяйства"</t>
  </si>
  <si>
    <t>Отдел информации и общественных отношений администрации ММР</t>
  </si>
  <si>
    <t>федеральный бюджет</t>
  </si>
  <si>
    <t>7.</t>
  </si>
  <si>
    <t>областной бюджет</t>
  </si>
  <si>
    <t>8.</t>
  </si>
  <si>
    <t>5.2.</t>
  </si>
  <si>
    <t>дорожный фонд</t>
  </si>
  <si>
    <t>Комитет культуры, спорта и молодежной политики  администрации ММР</t>
  </si>
  <si>
    <t>Комитет культуры, спорта и молодежной политики администрации ММР</t>
  </si>
  <si>
    <t>подпрограмма "Формирование комфортной городской среды муниципального образования город Маркс"</t>
  </si>
  <si>
    <t>Отдел по делам ГО и ЧС администрации ММР</t>
  </si>
  <si>
    <t>9.</t>
  </si>
  <si>
    <t>7.1</t>
  </si>
  <si>
    <t>7.2</t>
  </si>
  <si>
    <t>средства жителей</t>
  </si>
  <si>
    <t xml:space="preserve">средства юридических лиц (индивидуальных предпринимателей) </t>
  </si>
  <si>
    <t>подпрограмма "Обеспечение безопасности дорожного движения в муниципальном образовании город Маркс"</t>
  </si>
  <si>
    <t>10.</t>
  </si>
  <si>
    <t>подпрограмма "Создание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среды"</t>
  </si>
  <si>
    <t>МП "Управление земельно-имущественными ресурсами в муниципальном образовании город Маркс "</t>
  </si>
  <si>
    <t>МП "Градостроительное планирование развития территории муниципального образования город Маркс "</t>
  </si>
  <si>
    <t>МП "Развитие культуры в муниципальном образовании город Маркс "</t>
  </si>
  <si>
    <t>МП "Развитие физической культуры и спорта в муниципальном обрзовании город Маркс "</t>
  </si>
  <si>
    <t>МП "Развитие транспортной системы в муниципальном образовании город Маркс "</t>
  </si>
  <si>
    <t>МП "Развитие коммунальной инфраструктуры в муниципальном образовании город Маркс "</t>
  </si>
  <si>
    <t>подпрограмма "Благоустройство муниципального образования город Маркс "</t>
  </si>
  <si>
    <t>подпрограмма "Капитальный ремонт многоквартирных жилых домов и муниципального жилья в многоквартирных жилых домах, расположенных на территории муниципального образования город Маркс"</t>
  </si>
  <si>
    <t>подпрограмма "Повышение качества водоснабжения и водоотведения в муниципальном образовании город Маркс"</t>
  </si>
  <si>
    <t>МП "Формирование комфортной городской среды на территории муниципального образования город Маркс "</t>
  </si>
  <si>
    <t>МП "Социальная поддержка отдельных категорий граждан в муниципальном образовании город Маркс "</t>
  </si>
  <si>
    <t>МП "Обеспечение первичных мер пожарной безопасности на территории  муниципального образования город Маркс "</t>
  </si>
  <si>
    <t>Отдел строительства и архитектуры комитета строительства, благоустройства и дорожного хозяйства администрации ММР</t>
  </si>
  <si>
    <t>отдел благоустройства комитета строительства, благоустройства и дорожного хозяйства администрации ММР</t>
  </si>
  <si>
    <t>Комитет строительства, благоустройства и дорожного хозяйства администрации ММР</t>
  </si>
  <si>
    <t>подпрограмма "Устойчивое развитие городских территорий муниипального образования город Маркс"</t>
  </si>
  <si>
    <t>МП "Ремонт и обустройство тротуаров (пешеходных дорожек) на территории муниципального образования город Маркс "</t>
  </si>
  <si>
    <r>
      <t xml:space="preserve">30.12.2022 г. № 2558-н </t>
    </r>
    <r>
      <rPr>
        <sz val="8"/>
        <rFont val="Arial"/>
        <family val="2"/>
        <charset val="204"/>
      </rPr>
      <t>03.08.2023 г. №1337-н 08.11.2023 г. №1851-н   22.12.2023 г. №2166-н, 28.12.2023 г. №2234-н, 01.11.2024 г. №1868-н, 25.12.2024 г. №2315-н, 06.08.2025 г. №1259-н,    30.12.2025 г. № 2717-н</t>
    </r>
  </si>
  <si>
    <t>2023-2028 гг.</t>
  </si>
  <si>
    <t>2023-2028 г.</t>
  </si>
  <si>
    <t>2018-2028 г.</t>
  </si>
  <si>
    <t>2022-2028 г.</t>
  </si>
  <si>
    <r>
      <t xml:space="preserve">30.12.2022 г. № 2568-н, </t>
    </r>
    <r>
      <rPr>
        <sz val="8"/>
        <rFont val="Arial"/>
        <family val="2"/>
        <charset val="204"/>
      </rPr>
      <t>29.12.2023 г. №2258-н, 18.11.2024 г. №1951-н, 28.12.2024 г. №2361-н, 14.11.2025 г. №2177-н,       30.12.2025 г. № 2729-н</t>
    </r>
  </si>
  <si>
    <r>
      <t xml:space="preserve">26.12.2022 г. № 2511-н, </t>
    </r>
    <r>
      <rPr>
        <sz val="8"/>
        <rFont val="Arial"/>
        <family val="2"/>
        <charset val="204"/>
      </rPr>
      <t>13.12.2023 г. №2092-н, 28.12.2023 г. №2220-н, 15.07.2024 г. №1153-н, 18.12.2024 г. №2218-н,  02.12.2025 г. № 2339-н,       30.12.2025 г. № 2725-н</t>
    </r>
  </si>
  <si>
    <r>
      <t xml:space="preserve">19.01.2023 г. № 57-н, </t>
    </r>
    <r>
      <rPr>
        <sz val="8"/>
        <rFont val="Arial"/>
        <family val="2"/>
        <charset val="204"/>
      </rPr>
      <t>26.12.2023 г. №2186-н, 16.12.2024 г. №2178-н, 28.12.2024 г. №2364-н, 28.03.2025 г. №483-н, 25.12.2025 г. № 2620-н</t>
    </r>
  </si>
  <si>
    <t xml:space="preserve">подпрограмма "Снос аварийных домов на территории
муниципального образования город Маркс"
</t>
  </si>
  <si>
    <t>Реестр муниципальных программ  муниципального образования город Маркс на 01.07.2026 г</t>
  </si>
  <si>
    <r>
      <t xml:space="preserve">30.12.2022 г. № 2592н,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04"/>
      </rPr>
      <t xml:space="preserve">27.12.2023 г. №2198-н,                                                                                                                                                                                                  05.09.2024 г. №1466-н, 05.11.2024 г. №1885-н,                                                                                                                                                   25.12.2024 г. №2315-н, 27.12.2024 г. №2343-н,        30.12.2025 г. № 2724-н,
06.03.2026 г. №413-н,
08.06.2026 г. №1276-н </t>
    </r>
    <r>
      <rPr>
        <b/>
        <sz val="8"/>
        <rFont val="Arial"/>
        <family val="2"/>
        <charset val="204"/>
      </rPr>
      <t xml:space="preserve">    </t>
    </r>
  </si>
  <si>
    <r>
      <t xml:space="preserve">29.12.2022 г. № 2538-н, </t>
    </r>
    <r>
      <rPr>
        <sz val="8"/>
        <rFont val="Arial"/>
        <family val="2"/>
        <charset val="204"/>
      </rPr>
      <t>29.12.2023 г. №2246-н, 20.08.2024 г. №1374-н, 06.12.2024 г. №2121-н, 17.06.2025 г. №920-н,        30.12.2025 г. № 2716-н,
29.05.2026 г. №  1187-н,
26.06.2026 г. №  1485-н</t>
    </r>
  </si>
  <si>
    <r>
      <t xml:space="preserve">27.12.2017 г. № 2368-н </t>
    </r>
    <r>
      <rPr>
        <sz val="8"/>
        <rFont val="Arial"/>
        <family val="2"/>
        <charset val="204"/>
      </rPr>
      <t>28.02.2018 г. № 265-н, 12.04.2018 г. № 510-н, 06.06.2018 г. № 904-н, 20.06.2018 г. № 976-н, 30.07.2018 г. № 1252-н, 08.10.2018 г. № 1631-н, 20.12.2018 г. № 2337-н, 22.03.2019 г. № 513-н, 30.05.2019 г. № 895-н, 15.08.2019 г. № 1463-н, 04.10.2019 г. № 1785-н, 26.12.2019 г. № 2352-н, 13.02.2020 г. №220-н, 17.06.2020 г. №803-н, 13.07.2020 г. №900-н, 16.11.2020г. №1772-н, 03.12.2020 г. №1887-н, 23.12.2020 г. №2038-н,  26.01.2021 г. №98-н, 29.01.2021 г. №144-н, 18.02.2021 г. №285-н, 04.06.2021 г. №977-н, 06.07.2021 г. №1181-н, 29.10.2021 г. №1949-н, 30.12.2021 г. №2456-н, 10.02.2022 г. №251-н, 28.02.2022 г. №348-н, 19.07.2022 г. №1366-н, 15.09.2022 г. №1786-н, 10.11.2022 г. №2162-н, 25.11.2022 г. №2292-н,                                                            24.01.2023 г. №82-н, 03.03.2023 г. №298-н, 13.06.2023 г. №974-н, 14.08.2023 г. №1396-н, 15.09.2023 г. №1582-н, 28.12.2023 г. №2224-н, 29.12.2023 г. №2251-н, 23.01.2024 г. №70-н, 07.02.2024 г. №144-н, 22.05.2024 г. №804-н, 21.11.2024 г. №1968-н, 20.12.2024 г. №2238-н, 27.12.2024 г. №2352-н, 21.01.2025 г. №61-н, 04.03.2025 г. №357-н, 24.03.2025 г. №443-н, 11.04.2025 г. №571-н, 07.05.2025 г. №691-н, 28.05.2025 г. №788-н, 11.09.2025 г. №1609-н,                            30.12.2025 г. № 2743-н, 30.01.2026 г. № 147-н,
12.03.2026 г. №464-н, 03.04.2026 г. №687-н, 
22.04.2026 г. №845-н, 
10.06.2026 г. № 1284-н</t>
    </r>
  </si>
  <si>
    <r>
      <rPr>
        <b/>
        <sz val="8"/>
        <rFont val="Arial"/>
        <family val="2"/>
        <charset val="204"/>
      </rPr>
      <t xml:space="preserve">27.01.2023 г. № 123-н, </t>
    </r>
    <r>
      <rPr>
        <sz val="8"/>
        <rFont val="Arial"/>
        <family val="2"/>
        <charset val="204"/>
      </rPr>
      <t>23.03.2023 г. №443-н, 08.06.2023 г. №952-н, 25.07.2023 г. №1262-н, 28.08.2023 г. №1476-н, 19.09.2023 г. №1602-н, 13.12.2023 г. №2095-н, 09.02.2024 г. ,№176-н, 11.04.2024 г. №579-н, 25.04.2024 г. №657-н, 21.05.2024 г. №787-н, 24.05.2024 г. №834-н, 29.07.2024 г. №1235-н, 09.08.2024 г. №1300-н, 27.08.2024 г. №1424-н, 05.09.2024 г. №1465-н, 01.10.2024 г. №1619-н, 08.10.2024 г. №1695-н, 20.12.2024 г. №2239-н, 25.12.2024 г. №2311-н, 28.12.2024 г. №2366-н, 03.02.2025 г. №193-н, 17.03.2025 г. №424-н, 01.04.2025 г. №503-н, 11.04.2025 г. №548-н, 16.05.2025 г. №722-н,                                                                                                                                                                                                                                                 03.06.2025 г. №846-н,                                                                                                                                                             11.07.2025 г. №1069-н, 17.07.2025 г. №1088-н, 29.07.2025 г. №1194-н,                                30.12.2025 г. № 2742-н, 24.02.2026 г. №  336-н,
12.05.2026 г. №  1023-н,
29.05.2026 г. №  1188-н,
23.07.2026 г. №  1704-н</t>
    </r>
  </si>
  <si>
    <t>отдел ЖКХ, ТЭК и связи, отдел по жилищной политике, комитет строительства, благоустройства и дорожного хозяйства   администрации ММР</t>
  </si>
  <si>
    <r>
      <t xml:space="preserve">26.07.2022 г. №1412-н, </t>
    </r>
    <r>
      <rPr>
        <sz val="8"/>
        <rFont val="Arial"/>
        <family val="2"/>
        <charset val="204"/>
      </rPr>
      <t>02.08.2023 г. №1326-н, 29.12.2023 г. №2248-н, 05.06.2024 г. №906-н, 27.12.2024 г. №2342-н, 17.06.2025 г. №918-н, 04.07.2025 г. №1004-н,  24.12.2025 г. № 2617-н,
10.03.2026 г. №433-н,
14.07.2026 г. №  1643-н</t>
    </r>
  </si>
  <si>
    <r>
      <t xml:space="preserve">26.12.2022 г. № 2507-н, </t>
    </r>
    <r>
      <rPr>
        <sz val="8"/>
        <rFont val="Arial"/>
        <family val="2"/>
        <charset val="204"/>
      </rPr>
      <t>27.04.2023 г. №661-н, 30.08.2023 г. №1495-н, 07.12.2023 г. №2056-н, 29.12.2023 г. №2249-н, 22.02.2024 г. №248-н, 24.05.2024 г. №833-н, 02.09.2024 г. №1454-н, 16.12.2024 г. №2183-н, 27.12.2024 г. №2353-н, 30.01.2025 г. №175-н, 12.03.2025 г. №382-н, 27.05.2025 г. №766-н, 17.06.2025 г. №919-н, 17.07.2025 г. №1089-н, 27.08.2025 г. №1455-н,   24.12.2025 г. № 2614-н, 19.02.2026 г. № 259-н,
02.04.2026 г. №670-н,
17.04.2026 г. №839-н,
07.07.2026 г. №  1589-н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</si>
</sst>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sz val="9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5" applyProtection="0">
      <alignment horizontal="center" vertical="center"/>
    </xf>
  </cellStyleXfs>
  <cellXfs count="137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wrapText="1"/>
    </xf>
    <xf numFmtId="164" fontId="10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wrapText="1"/>
    </xf>
    <xf numFmtId="164" fontId="3" fillId="0" borderId="0" xfId="0" applyNumberFormat="1" applyFont="1" applyBorder="1"/>
    <xf numFmtId="164" fontId="11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164" fontId="13" fillId="0" borderId="0" xfId="0" applyNumberFormat="1" applyFont="1" applyBorder="1"/>
    <xf numFmtId="0" fontId="11" fillId="0" borderId="0" xfId="0" applyFont="1" applyBorder="1" applyAlignment="1">
      <alignment horizontal="center"/>
    </xf>
    <xf numFmtId="0" fontId="13" fillId="0" borderId="0" xfId="0" applyFont="1"/>
    <xf numFmtId="0" fontId="0" fillId="2" borderId="0" xfId="0" applyFill="1"/>
    <xf numFmtId="164" fontId="5" fillId="2" borderId="1" xfId="0" applyNumberFormat="1" applyFont="1" applyFill="1" applyBorder="1" applyAlignment="1">
      <alignment horizontal="center" vertical="center"/>
    </xf>
    <xf numFmtId="164" fontId="5" fillId="2" borderId="39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10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right" vertical="center" wrapText="1"/>
    </xf>
    <xf numFmtId="0" fontId="9" fillId="0" borderId="2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center" vertical="center" wrapText="1"/>
    </xf>
    <xf numFmtId="0" fontId="2" fillId="0" borderId="34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3"/>
  <sheetViews>
    <sheetView tabSelected="1" topLeftCell="C45" zoomScale="65" zoomScaleNormal="65" zoomScalePageLayoutView="80" workbookViewId="0">
      <selection activeCell="N31" sqref="N31"/>
    </sheetView>
  </sheetViews>
  <sheetFormatPr defaultRowHeight="12.75"/>
  <cols>
    <col min="1" max="1" width="5.7109375" customWidth="1"/>
    <col min="2" max="2" width="20.5703125" customWidth="1"/>
    <col min="3" max="3" width="22.140625" customWidth="1"/>
    <col min="4" max="4" width="9.140625" customWidth="1"/>
    <col min="5" max="5" width="10.7109375" customWidth="1"/>
    <col min="6" max="6" width="14.28515625" customWidth="1"/>
    <col min="7" max="7" width="10.85546875" customWidth="1"/>
    <col min="8" max="8" width="11.28515625" customWidth="1"/>
    <col min="9" max="9" width="22.7109375" style="33" customWidth="1"/>
    <col min="10" max="11" width="20.28515625" style="33" customWidth="1"/>
    <col min="12" max="12" width="16.42578125" customWidth="1"/>
    <col min="13" max="13" width="20.42578125" style="14" customWidth="1"/>
    <col min="15" max="15" width="15.5703125" customWidth="1"/>
  </cols>
  <sheetData>
    <row r="1" spans="1:26" ht="41.25" customHeight="1">
      <c r="A1" s="104" t="s">
        <v>72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1:26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26" ht="48" customHeight="1">
      <c r="A3" s="111" t="s">
        <v>0</v>
      </c>
      <c r="B3" s="111" t="s">
        <v>9</v>
      </c>
      <c r="C3" s="111" t="s">
        <v>17</v>
      </c>
      <c r="D3" s="111" t="s">
        <v>8</v>
      </c>
      <c r="E3" s="108" t="s">
        <v>10</v>
      </c>
      <c r="F3" s="109"/>
      <c r="G3" s="109"/>
      <c r="H3" s="109"/>
      <c r="I3" s="109"/>
      <c r="J3" s="109"/>
      <c r="K3" s="109"/>
      <c r="L3" s="110"/>
      <c r="M3" s="111" t="s">
        <v>11</v>
      </c>
    </row>
    <row r="4" spans="1:26" ht="51" customHeight="1" thickBot="1">
      <c r="A4" s="113"/>
      <c r="B4" s="113"/>
      <c r="C4" s="113"/>
      <c r="D4" s="113"/>
      <c r="E4" s="37" t="s">
        <v>14</v>
      </c>
      <c r="F4" s="37">
        <v>2023</v>
      </c>
      <c r="G4" s="37">
        <v>2024</v>
      </c>
      <c r="H4" s="37">
        <v>2025</v>
      </c>
      <c r="I4" s="37">
        <v>2026</v>
      </c>
      <c r="J4" s="37">
        <v>2027</v>
      </c>
      <c r="K4" s="37">
        <v>2028</v>
      </c>
      <c r="L4" s="37" t="s">
        <v>1</v>
      </c>
      <c r="M4" s="112"/>
    </row>
    <row r="5" spans="1:26" ht="29.25" customHeight="1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114"/>
    </row>
    <row r="6" spans="1:26" s="12" customFormat="1" ht="42.75" customHeight="1">
      <c r="A6" s="89">
        <v>1</v>
      </c>
      <c r="B6" s="89" t="s">
        <v>25</v>
      </c>
      <c r="C6" s="90" t="s">
        <v>46</v>
      </c>
      <c r="D6" s="89" t="s">
        <v>64</v>
      </c>
      <c r="E6" s="38" t="s">
        <v>13</v>
      </c>
      <c r="F6" s="38">
        <f t="shared" ref="F6:J6" si="0">F7+F8</f>
        <v>130</v>
      </c>
      <c r="G6" s="38">
        <f t="shared" si="0"/>
        <v>200.4</v>
      </c>
      <c r="H6" s="38">
        <f t="shared" si="0"/>
        <v>68.099999999999994</v>
      </c>
      <c r="I6" s="38">
        <f t="shared" si="0"/>
        <v>394.1</v>
      </c>
      <c r="J6" s="38">
        <f t="shared" si="0"/>
        <v>338.1</v>
      </c>
      <c r="K6" s="38">
        <v>338.1</v>
      </c>
      <c r="L6" s="39">
        <f>L7+L8</f>
        <v>1468.8000000000002</v>
      </c>
      <c r="M6" s="123" t="s">
        <v>73</v>
      </c>
    </row>
    <row r="7" spans="1:26" s="12" customFormat="1" ht="42.75" customHeight="1">
      <c r="A7" s="89"/>
      <c r="B7" s="89"/>
      <c r="C7" s="90"/>
      <c r="D7" s="89"/>
      <c r="E7" s="38" t="s">
        <v>15</v>
      </c>
      <c r="F7" s="38">
        <v>130</v>
      </c>
      <c r="G7" s="38">
        <v>200.4</v>
      </c>
      <c r="H7" s="38">
        <v>68.099999999999994</v>
      </c>
      <c r="I7" s="38">
        <v>394.1</v>
      </c>
      <c r="J7" s="38">
        <v>338.1</v>
      </c>
      <c r="K7" s="38">
        <v>338.1</v>
      </c>
      <c r="L7" s="39">
        <f>F7+G7+H7+I7+J7+K7</f>
        <v>1468.8000000000002</v>
      </c>
      <c r="M7" s="124"/>
    </row>
    <row r="8" spans="1:26" s="12" customFormat="1" ht="27.75" customHeight="1">
      <c r="A8" s="89"/>
      <c r="B8" s="89"/>
      <c r="C8" s="90"/>
      <c r="D8" s="89"/>
      <c r="E8" s="38" t="s">
        <v>30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9">
        <f>F8+G8+J8</f>
        <v>0</v>
      </c>
      <c r="M8" s="125"/>
    </row>
    <row r="9" spans="1:26" s="12" customFormat="1" ht="21.75" customHeight="1" thickBot="1">
      <c r="A9" s="91" t="s">
        <v>12</v>
      </c>
      <c r="B9" s="92"/>
      <c r="C9" s="92"/>
      <c r="D9" s="93"/>
      <c r="E9" s="40"/>
      <c r="F9" s="40">
        <f t="shared" ref="F9:I9" si="1">F7+F8</f>
        <v>130</v>
      </c>
      <c r="G9" s="40">
        <f t="shared" si="1"/>
        <v>200.4</v>
      </c>
      <c r="H9" s="40">
        <f t="shared" si="1"/>
        <v>68.099999999999994</v>
      </c>
      <c r="I9" s="40">
        <f t="shared" si="1"/>
        <v>394.1</v>
      </c>
      <c r="J9" s="40">
        <f>J7+J8</f>
        <v>338.1</v>
      </c>
      <c r="K9" s="40">
        <f>K7+K8</f>
        <v>338.1</v>
      </c>
      <c r="L9" s="40">
        <f>L7+L8</f>
        <v>1468.8000000000002</v>
      </c>
      <c r="M9" s="41"/>
    </row>
    <row r="10" spans="1:26" s="12" customFormat="1" ht="21" customHeight="1">
      <c r="A10" s="83" t="s">
        <v>58</v>
      </c>
      <c r="B10" s="84"/>
      <c r="C10" s="84"/>
      <c r="D10" s="84"/>
      <c r="E10" s="84"/>
      <c r="F10" s="84"/>
      <c r="G10" s="84"/>
      <c r="H10" s="84"/>
      <c r="I10" s="84"/>
      <c r="J10" s="84"/>
      <c r="K10" s="85"/>
      <c r="L10" s="85"/>
      <c r="M10" s="114"/>
    </row>
    <row r="11" spans="1:26" s="12" customFormat="1" ht="45" customHeight="1">
      <c r="A11" s="117">
        <v>2</v>
      </c>
      <c r="B11" s="89" t="s">
        <v>58</v>
      </c>
      <c r="C11" s="90" t="s">
        <v>47</v>
      </c>
      <c r="D11" s="89" t="s">
        <v>65</v>
      </c>
      <c r="E11" s="38" t="s">
        <v>13</v>
      </c>
      <c r="F11" s="42">
        <f>F12+F13</f>
        <v>140</v>
      </c>
      <c r="G11" s="42">
        <f t="shared" ref="G11:J11" si="2">G12+G13</f>
        <v>275</v>
      </c>
      <c r="H11" s="42">
        <f>H12+H13</f>
        <v>270</v>
      </c>
      <c r="I11" s="42">
        <f>I12+I13</f>
        <v>960</v>
      </c>
      <c r="J11" s="42">
        <f t="shared" si="2"/>
        <v>960</v>
      </c>
      <c r="K11" s="42">
        <f>K12+K13</f>
        <v>960</v>
      </c>
      <c r="L11" s="38">
        <f>F11+G11+H11+I11+J11+K11</f>
        <v>3565</v>
      </c>
      <c r="M11" s="64" t="s">
        <v>63</v>
      </c>
    </row>
    <row r="12" spans="1:26" s="12" customFormat="1" ht="22.5">
      <c r="A12" s="118"/>
      <c r="B12" s="89"/>
      <c r="C12" s="90"/>
      <c r="D12" s="89"/>
      <c r="E12" s="42" t="s">
        <v>15</v>
      </c>
      <c r="F12" s="42">
        <v>140</v>
      </c>
      <c r="G12" s="42">
        <v>275</v>
      </c>
      <c r="H12" s="42">
        <v>270</v>
      </c>
      <c r="I12" s="42">
        <v>960</v>
      </c>
      <c r="J12" s="42">
        <v>960</v>
      </c>
      <c r="K12" s="42">
        <v>960</v>
      </c>
      <c r="L12" s="38">
        <f>F12+G12+H12+I12+J12+K12</f>
        <v>3565</v>
      </c>
      <c r="M12" s="65"/>
    </row>
    <row r="13" spans="1:26" s="12" customFormat="1" ht="38.25" customHeight="1">
      <c r="A13" s="119"/>
      <c r="B13" s="89"/>
      <c r="C13" s="90"/>
      <c r="D13" s="89"/>
      <c r="E13" s="42" t="s">
        <v>30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f>F13+G13+J13</f>
        <v>0</v>
      </c>
      <c r="M13" s="66"/>
    </row>
    <row r="14" spans="1:26" s="12" customFormat="1" ht="21.75" customHeight="1" thickBot="1">
      <c r="A14" s="91" t="s">
        <v>12</v>
      </c>
      <c r="B14" s="92"/>
      <c r="C14" s="92"/>
      <c r="D14" s="93"/>
      <c r="E14" s="40"/>
      <c r="F14" s="40">
        <f>F11</f>
        <v>140</v>
      </c>
      <c r="G14" s="40">
        <f t="shared" ref="G14:J14" si="3">G11</f>
        <v>275</v>
      </c>
      <c r="H14" s="40">
        <f t="shared" si="3"/>
        <v>270</v>
      </c>
      <c r="I14" s="40">
        <f t="shared" si="3"/>
        <v>960</v>
      </c>
      <c r="J14" s="40">
        <f t="shared" si="3"/>
        <v>960</v>
      </c>
      <c r="K14" s="40">
        <f>K11</f>
        <v>960</v>
      </c>
      <c r="L14" s="40">
        <f>F14+G14+H14+I14+J14+K14</f>
        <v>3565</v>
      </c>
      <c r="M14" s="41"/>
    </row>
    <row r="15" spans="1:26" s="12" customFormat="1" ht="26.25" customHeight="1">
      <c r="A15" s="120" t="s">
        <v>35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2"/>
    </row>
    <row r="16" spans="1:26" s="13" customFormat="1" ht="11.25" customHeight="1">
      <c r="A16" s="115">
        <v>3</v>
      </c>
      <c r="B16" s="76" t="s">
        <v>34</v>
      </c>
      <c r="C16" s="73" t="s">
        <v>48</v>
      </c>
      <c r="D16" s="89" t="s">
        <v>65</v>
      </c>
      <c r="E16" s="38" t="s">
        <v>13</v>
      </c>
      <c r="F16" s="38">
        <f t="shared" ref="F16:J16" si="4">F17+F18+F19+F20</f>
        <v>381.3</v>
      </c>
      <c r="G16" s="38">
        <f t="shared" si="4"/>
        <v>519</v>
      </c>
      <c r="H16" s="38">
        <f t="shared" si="4"/>
        <v>640.6</v>
      </c>
      <c r="I16" s="38">
        <f t="shared" si="4"/>
        <v>650</v>
      </c>
      <c r="J16" s="38">
        <f t="shared" si="4"/>
        <v>650</v>
      </c>
      <c r="K16" s="38">
        <f>K17</f>
        <v>650</v>
      </c>
      <c r="L16" s="38">
        <f>F16+G16+H16+I16+J16+K16</f>
        <v>3490.9</v>
      </c>
      <c r="M16" s="64" t="s">
        <v>74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3" customFormat="1" ht="22.5">
      <c r="A17" s="116"/>
      <c r="B17" s="77"/>
      <c r="C17" s="74"/>
      <c r="D17" s="89"/>
      <c r="E17" s="38" t="s">
        <v>15</v>
      </c>
      <c r="F17" s="38">
        <v>381.3</v>
      </c>
      <c r="G17" s="38">
        <v>519</v>
      </c>
      <c r="H17" s="38">
        <v>640.6</v>
      </c>
      <c r="I17" s="38">
        <v>650</v>
      </c>
      <c r="J17" s="38">
        <v>650</v>
      </c>
      <c r="K17" s="38">
        <v>650</v>
      </c>
      <c r="L17" s="38">
        <f>F17+G17+H17+I17+J17+K17</f>
        <v>3490.9</v>
      </c>
      <c r="M17" s="65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3" customFormat="1" ht="22.5">
      <c r="A18" s="116"/>
      <c r="B18" s="77"/>
      <c r="C18" s="74"/>
      <c r="D18" s="89"/>
      <c r="E18" s="42" t="s">
        <v>30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f t="shared" ref="L18:L21" si="5">F18+G18+H18+I18+J18+K18</f>
        <v>0</v>
      </c>
      <c r="M18" s="65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3" customFormat="1" ht="22.5">
      <c r="A19" s="116"/>
      <c r="B19" s="77"/>
      <c r="C19" s="74"/>
      <c r="D19" s="89"/>
      <c r="E19" s="42" t="s">
        <v>28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f t="shared" si="5"/>
        <v>0</v>
      </c>
      <c r="M19" s="65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3" customFormat="1" ht="16.5" customHeight="1">
      <c r="A20" s="116"/>
      <c r="B20" s="77"/>
      <c r="C20" s="74"/>
      <c r="D20" s="89"/>
      <c r="E20" s="42" t="s">
        <v>16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f t="shared" si="5"/>
        <v>0</v>
      </c>
      <c r="M20" s="66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2" customFormat="1" ht="69.75" customHeight="1">
      <c r="A21" s="43">
        <v>4</v>
      </c>
      <c r="B21" s="38" t="s">
        <v>34</v>
      </c>
      <c r="C21" s="39" t="s">
        <v>49</v>
      </c>
      <c r="D21" s="44" t="s">
        <v>65</v>
      </c>
      <c r="E21" s="38" t="s">
        <v>15</v>
      </c>
      <c r="F21" s="38">
        <v>588.6</v>
      </c>
      <c r="G21" s="38">
        <v>538.5</v>
      </c>
      <c r="H21" s="38">
        <v>682.4</v>
      </c>
      <c r="I21" s="38">
        <v>500</v>
      </c>
      <c r="J21" s="38">
        <v>500</v>
      </c>
      <c r="K21" s="38">
        <v>500</v>
      </c>
      <c r="L21" s="38">
        <f t="shared" si="5"/>
        <v>3309.5</v>
      </c>
      <c r="M21" s="57" t="s">
        <v>68</v>
      </c>
      <c r="Q21" s="13"/>
    </row>
    <row r="22" spans="1:26" s="12" customFormat="1" ht="23.25" customHeight="1" thickBot="1">
      <c r="A22" s="91" t="s">
        <v>12</v>
      </c>
      <c r="B22" s="92"/>
      <c r="C22" s="92"/>
      <c r="D22" s="92"/>
      <c r="E22" s="93"/>
      <c r="F22" s="40">
        <f t="shared" ref="F22:K22" si="6">F16+F21</f>
        <v>969.90000000000009</v>
      </c>
      <c r="G22" s="40">
        <f t="shared" si="6"/>
        <v>1057.5</v>
      </c>
      <c r="H22" s="40">
        <f t="shared" si="6"/>
        <v>1323</v>
      </c>
      <c r="I22" s="40">
        <f t="shared" si="6"/>
        <v>1150</v>
      </c>
      <c r="J22" s="40">
        <f t="shared" si="6"/>
        <v>1150</v>
      </c>
      <c r="K22" s="40">
        <f t="shared" si="6"/>
        <v>1150</v>
      </c>
      <c r="L22" s="38">
        <f>F22+G22+H22+I22+J22+K22</f>
        <v>6800.4</v>
      </c>
      <c r="M22" s="45"/>
      <c r="Q22" s="13"/>
    </row>
    <row r="23" spans="1:26" s="12" customFormat="1" ht="33" customHeight="1">
      <c r="A23" s="83" t="s">
        <v>60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6"/>
    </row>
    <row r="24" spans="1:26" s="12" customFormat="1" ht="12.75" customHeight="1">
      <c r="A24" s="115">
        <v>5</v>
      </c>
      <c r="B24" s="88" t="s">
        <v>59</v>
      </c>
      <c r="C24" s="73" t="s">
        <v>50</v>
      </c>
      <c r="D24" s="76" t="s">
        <v>65</v>
      </c>
      <c r="E24" s="38" t="s">
        <v>13</v>
      </c>
      <c r="F24" s="46">
        <f>F25+F27+F28+F26</f>
        <v>27078.3</v>
      </c>
      <c r="G24" s="46">
        <f t="shared" ref="G24" si="7">G25+G27+G28+G26</f>
        <v>92618.5</v>
      </c>
      <c r="H24" s="46">
        <f t="shared" ref="H24" si="8">H25+H27+H28+H26</f>
        <v>54598.9</v>
      </c>
      <c r="I24" s="46">
        <f>I25+I27+I28+I26</f>
        <v>43890.5</v>
      </c>
      <c r="J24" s="46">
        <f>J25+J27+J28+J26</f>
        <v>34528</v>
      </c>
      <c r="K24" s="46">
        <f>K25+K26+K27+K28</f>
        <v>34528</v>
      </c>
      <c r="L24" s="46">
        <f>F24+G24+H24+I24+J24+K24</f>
        <v>287242.2</v>
      </c>
      <c r="M24" s="64" t="s">
        <v>79</v>
      </c>
    </row>
    <row r="25" spans="1:26" s="12" customFormat="1" ht="22.5">
      <c r="A25" s="116"/>
      <c r="B25" s="94"/>
      <c r="C25" s="74"/>
      <c r="D25" s="77"/>
      <c r="E25" s="38" t="s">
        <v>15</v>
      </c>
      <c r="F25" s="46">
        <f>F30+F35</f>
        <v>0</v>
      </c>
      <c r="G25" s="46">
        <f>G30+G35</f>
        <v>0</v>
      </c>
      <c r="H25" s="46">
        <f>H30+H35</f>
        <v>0</v>
      </c>
      <c r="I25" s="46">
        <f>I30+I35</f>
        <v>0</v>
      </c>
      <c r="J25" s="46">
        <f>J30+J35</f>
        <v>0</v>
      </c>
      <c r="K25" s="46">
        <v>0</v>
      </c>
      <c r="L25" s="38">
        <f>F25+G25+J25</f>
        <v>0</v>
      </c>
      <c r="M25" s="65"/>
    </row>
    <row r="26" spans="1:26" s="12" customFormat="1" ht="22.5">
      <c r="A26" s="116"/>
      <c r="B26" s="94"/>
      <c r="C26" s="74"/>
      <c r="D26" s="77"/>
      <c r="E26" s="38" t="s">
        <v>30</v>
      </c>
      <c r="F26" s="46">
        <v>0</v>
      </c>
      <c r="G26" s="46">
        <v>50000</v>
      </c>
      <c r="H26" s="46">
        <v>20000</v>
      </c>
      <c r="I26" s="46">
        <f>I31</f>
        <v>20000</v>
      </c>
      <c r="J26" s="46">
        <f t="shared" ref="J26" si="9">J31</f>
        <v>0</v>
      </c>
      <c r="K26" s="46">
        <v>0</v>
      </c>
      <c r="L26" s="46">
        <f>F26+G26+H26+I26+J26</f>
        <v>90000</v>
      </c>
      <c r="M26" s="65"/>
    </row>
    <row r="27" spans="1:26" s="12" customFormat="1" ht="22.5">
      <c r="A27" s="116"/>
      <c r="B27" s="94"/>
      <c r="C27" s="74"/>
      <c r="D27" s="77"/>
      <c r="E27" s="38" t="s">
        <v>28</v>
      </c>
      <c r="F27" s="46">
        <f>F32</f>
        <v>0</v>
      </c>
      <c r="G27" s="46">
        <f>G32</f>
        <v>0</v>
      </c>
      <c r="H27" s="46">
        <f>H32</f>
        <v>0</v>
      </c>
      <c r="I27" s="46">
        <f>I32</f>
        <v>0</v>
      </c>
      <c r="J27" s="46">
        <f>J32</f>
        <v>0</v>
      </c>
      <c r="K27" s="46">
        <v>0</v>
      </c>
      <c r="L27" s="38">
        <f>F27+G27+J27</f>
        <v>0</v>
      </c>
      <c r="M27" s="65"/>
    </row>
    <row r="28" spans="1:26" s="13" customFormat="1" ht="33.75">
      <c r="A28" s="128"/>
      <c r="B28" s="94"/>
      <c r="C28" s="75"/>
      <c r="D28" s="78"/>
      <c r="E28" s="47" t="s">
        <v>18</v>
      </c>
      <c r="F28" s="38">
        <f>F33+F36</f>
        <v>27078.3</v>
      </c>
      <c r="G28" s="38">
        <f>G33+G36</f>
        <v>42618.5</v>
      </c>
      <c r="H28" s="38">
        <v>34598.9</v>
      </c>
      <c r="I28" s="38">
        <v>23890.5</v>
      </c>
      <c r="J28" s="38">
        <v>34528</v>
      </c>
      <c r="K28" s="38">
        <v>34528</v>
      </c>
      <c r="L28" s="38">
        <f>F28+G28+H28+I28+J28+K28</f>
        <v>197242.2</v>
      </c>
      <c r="M28" s="65"/>
    </row>
    <row r="29" spans="1:26">
      <c r="A29" s="103" t="s">
        <v>19</v>
      </c>
      <c r="B29" s="94"/>
      <c r="C29" s="89" t="s">
        <v>26</v>
      </c>
      <c r="D29" s="102" t="s">
        <v>65</v>
      </c>
      <c r="E29" s="38" t="s">
        <v>13</v>
      </c>
      <c r="F29" s="48">
        <f>F30+F32+F33+F31</f>
        <v>25703.3</v>
      </c>
      <c r="G29" s="48">
        <f t="shared" ref="G29:J29" si="10">G30+G32+G33+G31</f>
        <v>90918.5</v>
      </c>
      <c r="H29" s="48">
        <f t="shared" ref="H29:I29" si="11">H30+H32+H33+H31</f>
        <v>52816.9</v>
      </c>
      <c r="I29" s="48">
        <f t="shared" si="11"/>
        <v>41890.5</v>
      </c>
      <c r="J29" s="48">
        <f t="shared" si="10"/>
        <v>32428</v>
      </c>
      <c r="K29" s="48">
        <f>K30+K31+K32+K33</f>
        <v>32228</v>
      </c>
      <c r="L29" s="38">
        <f>F29+G29+H29+I29+J29+K29</f>
        <v>275985.2</v>
      </c>
      <c r="M29" s="65"/>
    </row>
    <row r="30" spans="1:26" ht="22.5">
      <c r="A30" s="103"/>
      <c r="B30" s="94"/>
      <c r="C30" s="89"/>
      <c r="D30" s="102"/>
      <c r="E30" s="38" t="s">
        <v>15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f>F30+G30+J30</f>
        <v>0</v>
      </c>
      <c r="M30" s="65"/>
    </row>
    <row r="31" spans="1:26" ht="22.5">
      <c r="A31" s="103"/>
      <c r="B31" s="94"/>
      <c r="C31" s="89"/>
      <c r="D31" s="102"/>
      <c r="E31" s="38" t="s">
        <v>30</v>
      </c>
      <c r="F31" s="48">
        <v>0</v>
      </c>
      <c r="G31" s="48">
        <v>50000</v>
      </c>
      <c r="H31" s="48">
        <v>20000</v>
      </c>
      <c r="I31" s="48">
        <v>20000</v>
      </c>
      <c r="J31" s="48">
        <v>0</v>
      </c>
      <c r="K31" s="48">
        <v>0</v>
      </c>
      <c r="L31" s="48">
        <f>F31+G31+H31+I31+J31</f>
        <v>90000</v>
      </c>
      <c r="M31" s="65"/>
    </row>
    <row r="32" spans="1:26" ht="22.5">
      <c r="A32" s="103"/>
      <c r="B32" s="94"/>
      <c r="C32" s="89"/>
      <c r="D32" s="102"/>
      <c r="E32" s="38" t="s">
        <v>28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f>F32+G32+J32</f>
        <v>0</v>
      </c>
      <c r="M32" s="65"/>
    </row>
    <row r="33" spans="1:13" ht="33.75">
      <c r="A33" s="103"/>
      <c r="B33" s="94"/>
      <c r="C33" s="89"/>
      <c r="D33" s="102"/>
      <c r="E33" s="38" t="s">
        <v>18</v>
      </c>
      <c r="F33" s="48">
        <v>25703.3</v>
      </c>
      <c r="G33" s="48">
        <v>40918.5</v>
      </c>
      <c r="H33" s="48">
        <v>32816.9</v>
      </c>
      <c r="I33" s="48">
        <v>21890.5</v>
      </c>
      <c r="J33" s="48">
        <v>32428</v>
      </c>
      <c r="K33" s="48">
        <v>32228</v>
      </c>
      <c r="L33" s="48">
        <f>F33+G33+H33+I33+J33+K33</f>
        <v>185985.2</v>
      </c>
      <c r="M33" s="65"/>
    </row>
    <row r="34" spans="1:13">
      <c r="A34" s="96" t="s">
        <v>32</v>
      </c>
      <c r="B34" s="94"/>
      <c r="C34" s="76" t="s">
        <v>43</v>
      </c>
      <c r="D34" s="80" t="s">
        <v>65</v>
      </c>
      <c r="E34" s="38" t="s">
        <v>13</v>
      </c>
      <c r="F34" s="48">
        <f>F35+F36</f>
        <v>1375</v>
      </c>
      <c r="G34" s="48">
        <f t="shared" ref="G34:J34" si="12">G35+G36</f>
        <v>1700</v>
      </c>
      <c r="H34" s="48">
        <f t="shared" ref="H34:I34" si="13">H35+H36</f>
        <v>1782</v>
      </c>
      <c r="I34" s="48">
        <f t="shared" si="13"/>
        <v>2000</v>
      </c>
      <c r="J34" s="48">
        <f t="shared" si="12"/>
        <v>2100</v>
      </c>
      <c r="K34" s="48">
        <f>K35+K36</f>
        <v>2300</v>
      </c>
      <c r="L34" s="48">
        <f>F34+G34+H34+I34+J34+K34</f>
        <v>11257</v>
      </c>
      <c r="M34" s="65"/>
    </row>
    <row r="35" spans="1:13" ht="33.75" customHeight="1">
      <c r="A35" s="97"/>
      <c r="B35" s="94"/>
      <c r="C35" s="77"/>
      <c r="D35" s="81"/>
      <c r="E35" s="38" t="s">
        <v>15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f>F35+G35+J35</f>
        <v>0</v>
      </c>
      <c r="M35" s="65"/>
    </row>
    <row r="36" spans="1:13" ht="32.25" customHeight="1">
      <c r="A36" s="98"/>
      <c r="B36" s="95"/>
      <c r="C36" s="78"/>
      <c r="D36" s="82"/>
      <c r="E36" s="47" t="s">
        <v>18</v>
      </c>
      <c r="F36" s="48">
        <v>1375</v>
      </c>
      <c r="G36" s="48">
        <v>1700</v>
      </c>
      <c r="H36" s="48">
        <v>1782</v>
      </c>
      <c r="I36" s="48">
        <v>2000</v>
      </c>
      <c r="J36" s="48">
        <v>2100</v>
      </c>
      <c r="K36" s="48">
        <v>2300</v>
      </c>
      <c r="L36" s="48">
        <f>F36+G36+H36+I36+J36+K36</f>
        <v>11257</v>
      </c>
      <c r="M36" s="66"/>
    </row>
    <row r="37" spans="1:13" ht="15" customHeight="1">
      <c r="A37" s="134">
        <v>6</v>
      </c>
      <c r="B37" s="88" t="s">
        <v>77</v>
      </c>
      <c r="C37" s="73" t="s">
        <v>51</v>
      </c>
      <c r="D37" s="80" t="s">
        <v>65</v>
      </c>
      <c r="E37" s="47" t="s">
        <v>13</v>
      </c>
      <c r="F37" s="48">
        <f>F38+F39+F40+F41+F42+F43</f>
        <v>80593.5</v>
      </c>
      <c r="G37" s="48">
        <f>G38+G39+G40+G41+G42+G43</f>
        <v>95262.200000000012</v>
      </c>
      <c r="H37" s="48">
        <f t="shared" ref="H37:I37" si="14">H38+H39+H40+H41+H42+H43</f>
        <v>106380.09999999999</v>
      </c>
      <c r="I37" s="48">
        <f t="shared" si="14"/>
        <v>111409.5</v>
      </c>
      <c r="J37" s="48">
        <f>J38+J39+J40+J41+J42+J43</f>
        <v>113199.5</v>
      </c>
      <c r="K37" s="48">
        <f>K38+K39+K40+K41+K42+K43</f>
        <v>113615.9</v>
      </c>
      <c r="L37" s="48">
        <f>L38+L39+L40+L41+L42+L43</f>
        <v>620460.70000000007</v>
      </c>
      <c r="M37" s="88" t="s">
        <v>76</v>
      </c>
    </row>
    <row r="38" spans="1:13" ht="33" customHeight="1">
      <c r="A38" s="135"/>
      <c r="B38" s="94"/>
      <c r="C38" s="74"/>
      <c r="D38" s="81"/>
      <c r="E38" s="38" t="s">
        <v>15</v>
      </c>
      <c r="F38" s="48">
        <f>F45+F51+F54</f>
        <v>71834.899999999994</v>
      </c>
      <c r="G38" s="48">
        <f>G45+G51+G57+G54</f>
        <v>92624.1</v>
      </c>
      <c r="H38" s="48">
        <v>100330.2</v>
      </c>
      <c r="I38" s="48">
        <v>106436.2</v>
      </c>
      <c r="J38" s="48">
        <v>110370.5</v>
      </c>
      <c r="K38" s="48">
        <v>110786.9</v>
      </c>
      <c r="L38" s="48">
        <f>F38+G38+H38+I38+J38+K38</f>
        <v>592382.80000000005</v>
      </c>
      <c r="M38" s="71"/>
    </row>
    <row r="39" spans="1:13" ht="33" customHeight="1">
      <c r="A39" s="135"/>
      <c r="B39" s="94"/>
      <c r="C39" s="74"/>
      <c r="D39" s="81"/>
      <c r="E39" s="38" t="s">
        <v>28</v>
      </c>
      <c r="F39" s="48">
        <v>0</v>
      </c>
      <c r="G39" s="48">
        <f>G46</f>
        <v>0</v>
      </c>
      <c r="H39" s="48">
        <v>0</v>
      </c>
      <c r="I39" s="48">
        <v>0</v>
      </c>
      <c r="J39" s="48">
        <f>J47</f>
        <v>0</v>
      </c>
      <c r="K39" s="48">
        <v>0</v>
      </c>
      <c r="L39" s="48">
        <f>F39+G39+J39+H39</f>
        <v>0</v>
      </c>
      <c r="M39" s="71"/>
    </row>
    <row r="40" spans="1:13" ht="33" customHeight="1">
      <c r="A40" s="135"/>
      <c r="B40" s="94"/>
      <c r="C40" s="74"/>
      <c r="D40" s="81"/>
      <c r="E40" s="38" t="s">
        <v>41</v>
      </c>
      <c r="F40" s="48">
        <f>F47</f>
        <v>358.1</v>
      </c>
      <c r="G40" s="48">
        <f t="shared" ref="G40:J41" si="15">G47</f>
        <v>0</v>
      </c>
      <c r="H40" s="48">
        <f t="shared" ref="H40" si="16">H47</f>
        <v>348.9</v>
      </c>
      <c r="I40" s="48">
        <f>I47</f>
        <v>144.30000000000001</v>
      </c>
      <c r="J40" s="48">
        <f t="shared" si="15"/>
        <v>0</v>
      </c>
      <c r="K40" s="48">
        <v>0</v>
      </c>
      <c r="L40" s="48">
        <f>F40+G40+J40+H40+I40</f>
        <v>851.3</v>
      </c>
      <c r="M40" s="71"/>
    </row>
    <row r="41" spans="1:13" ht="33" customHeight="1">
      <c r="A41" s="135"/>
      <c r="B41" s="94"/>
      <c r="C41" s="74"/>
      <c r="D41" s="81"/>
      <c r="E41" s="38" t="s">
        <v>42</v>
      </c>
      <c r="F41" s="48">
        <f>F48</f>
        <v>854.4</v>
      </c>
      <c r="G41" s="48">
        <f t="shared" si="15"/>
        <v>0</v>
      </c>
      <c r="H41" s="48">
        <f t="shared" ref="H41" si="17">H48</f>
        <v>1406.6</v>
      </c>
      <c r="I41" s="48">
        <v>0</v>
      </c>
      <c r="J41" s="48">
        <f t="shared" si="15"/>
        <v>0</v>
      </c>
      <c r="K41" s="48">
        <v>0</v>
      </c>
      <c r="L41" s="48">
        <f>F41+G41+J41+H41</f>
        <v>2261</v>
      </c>
      <c r="M41" s="71"/>
    </row>
    <row r="42" spans="1:13" ht="33" customHeight="1">
      <c r="A42" s="135"/>
      <c r="B42" s="94"/>
      <c r="C42" s="74"/>
      <c r="D42" s="81"/>
      <c r="E42" s="38" t="s">
        <v>30</v>
      </c>
      <c r="F42" s="48">
        <f>F49+F53+F56</f>
        <v>5396.1</v>
      </c>
      <c r="G42" s="48">
        <f t="shared" ref="G42:J42" si="18">G49+G56</f>
        <v>0</v>
      </c>
      <c r="H42" s="48">
        <f t="shared" ref="H42:I42" si="19">H49+H56</f>
        <v>2000</v>
      </c>
      <c r="I42" s="48">
        <f t="shared" si="19"/>
        <v>2000</v>
      </c>
      <c r="J42" s="48">
        <f t="shared" si="18"/>
        <v>0</v>
      </c>
      <c r="K42" s="48">
        <v>0</v>
      </c>
      <c r="L42" s="48">
        <f>F42+G42+H42+J42+I42</f>
        <v>9396.1</v>
      </c>
      <c r="M42" s="71"/>
    </row>
    <row r="43" spans="1:13" ht="20.25" customHeight="1">
      <c r="A43" s="136"/>
      <c r="B43" s="94"/>
      <c r="C43" s="75"/>
      <c r="D43" s="82"/>
      <c r="E43" s="38" t="s">
        <v>16</v>
      </c>
      <c r="F43" s="48">
        <f>F50</f>
        <v>2150</v>
      </c>
      <c r="G43" s="48">
        <f t="shared" ref="G43" si="20">G50</f>
        <v>2638.1</v>
      </c>
      <c r="H43" s="48">
        <v>2294.4</v>
      </c>
      <c r="I43" s="48">
        <v>2829</v>
      </c>
      <c r="J43" s="48">
        <v>2829</v>
      </c>
      <c r="K43" s="48">
        <v>2829</v>
      </c>
      <c r="L43" s="48">
        <f>F43+G43+H43+I43+J43+K43</f>
        <v>15569.5</v>
      </c>
      <c r="M43" s="71"/>
    </row>
    <row r="44" spans="1:13" ht="17.25" customHeight="1">
      <c r="A44" s="99" t="s">
        <v>20</v>
      </c>
      <c r="B44" s="94"/>
      <c r="C44" s="76" t="s">
        <v>52</v>
      </c>
      <c r="D44" s="80" t="s">
        <v>65</v>
      </c>
      <c r="E44" s="38" t="s">
        <v>13</v>
      </c>
      <c r="F44" s="48">
        <f>F45+F46+F47+F48+F49+F50</f>
        <v>75833.5</v>
      </c>
      <c r="G44" s="48">
        <f t="shared" ref="G44:J44" si="21">G45+G46+G47+G48+G49+G50</f>
        <v>91881.400000000009</v>
      </c>
      <c r="H44" s="48">
        <f t="shared" ref="H44:I44" si="22">H45+H46+H47+H48+H49+H50</f>
        <v>105056.59999999999</v>
      </c>
      <c r="I44" s="48">
        <f t="shared" si="22"/>
        <v>109469.5</v>
      </c>
      <c r="J44" s="48">
        <f t="shared" si="21"/>
        <v>111534.5</v>
      </c>
      <c r="K44" s="48">
        <f>K45+K46+K47+K48+K49+K50</f>
        <v>111950.9</v>
      </c>
      <c r="L44" s="48">
        <f>L45+L46+L47+L48+L49+L50</f>
        <v>605726.4</v>
      </c>
      <c r="M44" s="71"/>
    </row>
    <row r="45" spans="1:13" ht="27" customHeight="1">
      <c r="A45" s="100"/>
      <c r="B45" s="94"/>
      <c r="C45" s="77"/>
      <c r="D45" s="81"/>
      <c r="E45" s="38" t="s">
        <v>15</v>
      </c>
      <c r="F45" s="48">
        <v>70579.899999999994</v>
      </c>
      <c r="G45" s="48">
        <v>89243.3</v>
      </c>
      <c r="H45" s="48">
        <v>99006.7</v>
      </c>
      <c r="I45" s="48">
        <v>104496.2</v>
      </c>
      <c r="J45" s="48">
        <v>108705.5</v>
      </c>
      <c r="K45" s="48">
        <v>109121.9</v>
      </c>
      <c r="L45" s="48">
        <f>F45+G45+H45+I45+J45+K45</f>
        <v>581153.5</v>
      </c>
      <c r="M45" s="71"/>
    </row>
    <row r="46" spans="1:13" ht="27" customHeight="1">
      <c r="A46" s="100"/>
      <c r="B46" s="94"/>
      <c r="C46" s="77"/>
      <c r="D46" s="81"/>
      <c r="E46" s="38" t="s">
        <v>28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f>F46+G46+J46+H46</f>
        <v>0</v>
      </c>
      <c r="M46" s="71"/>
    </row>
    <row r="47" spans="1:13" ht="27" customHeight="1">
      <c r="A47" s="100"/>
      <c r="B47" s="94"/>
      <c r="C47" s="77"/>
      <c r="D47" s="81"/>
      <c r="E47" s="38" t="s">
        <v>41</v>
      </c>
      <c r="F47" s="48">
        <v>358.1</v>
      </c>
      <c r="G47" s="48">
        <v>0</v>
      </c>
      <c r="H47" s="48">
        <v>348.9</v>
      </c>
      <c r="I47" s="48">
        <v>144.30000000000001</v>
      </c>
      <c r="J47" s="48">
        <v>0</v>
      </c>
      <c r="K47" s="48">
        <v>0</v>
      </c>
      <c r="L47" s="48">
        <f>F47+G47+J47+H47+I47+K47</f>
        <v>851.3</v>
      </c>
      <c r="M47" s="71"/>
    </row>
    <row r="48" spans="1:13" ht="78.75" customHeight="1">
      <c r="A48" s="100"/>
      <c r="B48" s="94"/>
      <c r="C48" s="77"/>
      <c r="D48" s="81"/>
      <c r="E48" s="38" t="s">
        <v>42</v>
      </c>
      <c r="F48" s="48">
        <v>854.4</v>
      </c>
      <c r="G48" s="48">
        <v>0</v>
      </c>
      <c r="H48" s="48">
        <v>1406.6</v>
      </c>
      <c r="I48" s="48">
        <v>0</v>
      </c>
      <c r="J48" s="48">
        <v>0</v>
      </c>
      <c r="K48" s="48">
        <v>0</v>
      </c>
      <c r="L48" s="48">
        <f>F48+G48+J48+H48</f>
        <v>2261</v>
      </c>
      <c r="M48" s="71"/>
    </row>
    <row r="49" spans="1:15" ht="27" customHeight="1">
      <c r="A49" s="100"/>
      <c r="B49" s="94"/>
      <c r="C49" s="77"/>
      <c r="D49" s="81"/>
      <c r="E49" s="38" t="s">
        <v>30</v>
      </c>
      <c r="F49" s="48">
        <v>1891.1</v>
      </c>
      <c r="G49" s="48">
        <v>0</v>
      </c>
      <c r="H49" s="48">
        <v>2000</v>
      </c>
      <c r="I49" s="48">
        <v>2000</v>
      </c>
      <c r="J49" s="48">
        <v>0</v>
      </c>
      <c r="K49" s="48">
        <v>0</v>
      </c>
      <c r="L49" s="48">
        <f>F49+G49+J49+H49+I49</f>
        <v>5891.1</v>
      </c>
      <c r="M49" s="71"/>
    </row>
    <row r="50" spans="1:15" ht="22.5" customHeight="1">
      <c r="A50" s="101"/>
      <c r="B50" s="94"/>
      <c r="C50" s="78"/>
      <c r="D50" s="82"/>
      <c r="E50" s="38" t="s">
        <v>16</v>
      </c>
      <c r="F50" s="48">
        <v>2150</v>
      </c>
      <c r="G50" s="48">
        <v>2638.1</v>
      </c>
      <c r="H50" s="48">
        <v>2294.4</v>
      </c>
      <c r="I50" s="48">
        <v>2829</v>
      </c>
      <c r="J50" s="48">
        <v>2829</v>
      </c>
      <c r="K50" s="48">
        <v>2829</v>
      </c>
      <c r="L50" s="48">
        <f>F50+G50+H50+I50+J50+K50</f>
        <v>15569.5</v>
      </c>
      <c r="M50" s="71"/>
    </row>
    <row r="51" spans="1:15" ht="112.5" customHeight="1">
      <c r="A51" s="49" t="s">
        <v>21</v>
      </c>
      <c r="B51" s="94"/>
      <c r="C51" s="38" t="s">
        <v>53</v>
      </c>
      <c r="D51" s="48" t="s">
        <v>65</v>
      </c>
      <c r="E51" s="38" t="s">
        <v>15</v>
      </c>
      <c r="F51" s="48">
        <v>1200</v>
      </c>
      <c r="G51" s="48">
        <v>2403.3000000000002</v>
      </c>
      <c r="H51" s="48">
        <v>1250</v>
      </c>
      <c r="I51" s="48">
        <v>1375</v>
      </c>
      <c r="J51" s="48">
        <v>1300</v>
      </c>
      <c r="K51" s="48">
        <v>1300</v>
      </c>
      <c r="L51" s="48">
        <f>F51+G51+H51+I51+J51+K51</f>
        <v>8828.2999999999993</v>
      </c>
      <c r="M51" s="71"/>
    </row>
    <row r="52" spans="1:15" ht="56.25" customHeight="1">
      <c r="A52" s="49" t="s">
        <v>23</v>
      </c>
      <c r="B52" s="94"/>
      <c r="C52" s="76" t="s">
        <v>54</v>
      </c>
      <c r="D52" s="76" t="s">
        <v>65</v>
      </c>
      <c r="E52" s="38" t="s">
        <v>13</v>
      </c>
      <c r="F52" s="48">
        <f>F53+F54</f>
        <v>3560</v>
      </c>
      <c r="G52" s="48">
        <f>G53+G54</f>
        <v>791.8</v>
      </c>
      <c r="H52" s="48">
        <v>0</v>
      </c>
      <c r="I52" s="48">
        <f>I53+I54</f>
        <v>165</v>
      </c>
      <c r="J52" s="48">
        <f>J53+J54</f>
        <v>165</v>
      </c>
      <c r="K52" s="48">
        <v>165</v>
      </c>
      <c r="L52" s="48">
        <f>F52+G52+H52+I52+J52+K52</f>
        <v>4846.8</v>
      </c>
      <c r="M52" s="71"/>
    </row>
    <row r="53" spans="1:15" ht="56.25" customHeight="1">
      <c r="A53" s="49" t="s">
        <v>23</v>
      </c>
      <c r="B53" s="94"/>
      <c r="C53" s="77"/>
      <c r="D53" s="77"/>
      <c r="E53" s="38" t="s">
        <v>30</v>
      </c>
      <c r="F53" s="48">
        <v>3505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f>F53+G53+J53+H53</f>
        <v>3505</v>
      </c>
      <c r="M53" s="71"/>
    </row>
    <row r="54" spans="1:15" ht="22.5">
      <c r="A54" s="49" t="s">
        <v>23</v>
      </c>
      <c r="B54" s="94"/>
      <c r="C54" s="78"/>
      <c r="D54" s="78"/>
      <c r="E54" s="38" t="s">
        <v>15</v>
      </c>
      <c r="F54" s="48">
        <v>55</v>
      </c>
      <c r="G54" s="48">
        <v>791.8</v>
      </c>
      <c r="H54" s="48">
        <v>165</v>
      </c>
      <c r="I54" s="48">
        <v>165</v>
      </c>
      <c r="J54" s="48">
        <v>165</v>
      </c>
      <c r="K54" s="48">
        <v>165</v>
      </c>
      <c r="L54" s="48">
        <f>F54+G54+H54+I54+J54</f>
        <v>1341.8</v>
      </c>
      <c r="M54" s="71"/>
    </row>
    <row r="55" spans="1:15" ht="56.25" customHeight="1">
      <c r="A55" s="49" t="s">
        <v>23</v>
      </c>
      <c r="B55" s="94"/>
      <c r="C55" s="76" t="s">
        <v>61</v>
      </c>
      <c r="D55" s="76" t="s">
        <v>65</v>
      </c>
      <c r="E55" s="38" t="s">
        <v>13</v>
      </c>
      <c r="F55" s="48">
        <f>F56+F57</f>
        <v>0</v>
      </c>
      <c r="G55" s="48">
        <f>G56+G57</f>
        <v>185.7</v>
      </c>
      <c r="H55" s="48">
        <v>73.5</v>
      </c>
      <c r="I55" s="48">
        <v>200</v>
      </c>
      <c r="J55" s="48">
        <v>200</v>
      </c>
      <c r="K55" s="48">
        <v>200</v>
      </c>
      <c r="L55" s="48">
        <f>F55+G55+H55+I55+J55+K55</f>
        <v>859.2</v>
      </c>
      <c r="M55" s="71"/>
    </row>
    <row r="56" spans="1:15" ht="56.25" customHeight="1">
      <c r="A56" s="49" t="s">
        <v>23</v>
      </c>
      <c r="B56" s="94"/>
      <c r="C56" s="77"/>
      <c r="D56" s="77"/>
      <c r="E56" s="38" t="s">
        <v>30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f>F56+G56+J56+H56</f>
        <v>0</v>
      </c>
      <c r="M56" s="71"/>
    </row>
    <row r="57" spans="1:15" ht="22.5">
      <c r="A57" s="49" t="s">
        <v>23</v>
      </c>
      <c r="B57" s="94"/>
      <c r="C57" s="78"/>
      <c r="D57" s="78"/>
      <c r="E57" s="38" t="s">
        <v>15</v>
      </c>
      <c r="F57" s="48">
        <v>0</v>
      </c>
      <c r="G57" s="48">
        <v>185.7</v>
      </c>
      <c r="H57" s="48">
        <v>73.5</v>
      </c>
      <c r="I57" s="48">
        <v>200</v>
      </c>
      <c r="J57" s="48">
        <v>200</v>
      </c>
      <c r="K57" s="48">
        <v>200</v>
      </c>
      <c r="L57" s="48">
        <f>F57+G57+H57+I57+J57+K57</f>
        <v>859.2</v>
      </c>
      <c r="M57" s="71"/>
    </row>
    <row r="58" spans="1:15" ht="56.25" customHeight="1">
      <c r="A58" s="49" t="s">
        <v>23</v>
      </c>
      <c r="B58" s="50"/>
      <c r="C58" s="76" t="s">
        <v>71</v>
      </c>
      <c r="D58" s="76" t="s">
        <v>65</v>
      </c>
      <c r="E58" s="38" t="s">
        <v>13</v>
      </c>
      <c r="F58" s="48">
        <f>F59+F60</f>
        <v>0</v>
      </c>
      <c r="G58" s="48">
        <f>G59+G60</f>
        <v>0</v>
      </c>
      <c r="H58" s="48">
        <f>H59+H60</f>
        <v>0</v>
      </c>
      <c r="I58" s="48">
        <f>I59+I60</f>
        <v>200</v>
      </c>
      <c r="J58" s="48">
        <f>J59+J60</f>
        <v>0</v>
      </c>
      <c r="K58" s="48">
        <v>0</v>
      </c>
      <c r="L58" s="48">
        <f>F58+G58+J58+H58+I58+K58</f>
        <v>200</v>
      </c>
      <c r="M58" s="51"/>
    </row>
    <row r="59" spans="1:15" ht="56.25" customHeight="1">
      <c r="A59" s="49" t="s">
        <v>23</v>
      </c>
      <c r="B59" s="50"/>
      <c r="C59" s="77"/>
      <c r="D59" s="77"/>
      <c r="E59" s="38" t="s">
        <v>30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f t="shared" ref="L59:L60" si="23">F59+G59+J59+H59</f>
        <v>0</v>
      </c>
      <c r="M59" s="51"/>
    </row>
    <row r="60" spans="1:15" ht="22.5">
      <c r="A60" s="49" t="s">
        <v>23</v>
      </c>
      <c r="B60" s="50"/>
      <c r="C60" s="78"/>
      <c r="D60" s="78"/>
      <c r="E60" s="38" t="s">
        <v>15</v>
      </c>
      <c r="F60" s="48">
        <v>0</v>
      </c>
      <c r="G60" s="48">
        <v>0</v>
      </c>
      <c r="H60" s="48">
        <v>0</v>
      </c>
      <c r="I60" s="48">
        <v>200</v>
      </c>
      <c r="J60" s="48">
        <v>0</v>
      </c>
      <c r="K60" s="48">
        <v>0</v>
      </c>
      <c r="L60" s="48">
        <f t="shared" si="23"/>
        <v>0</v>
      </c>
      <c r="M60" s="52"/>
    </row>
    <row r="61" spans="1:15" ht="30.75" customHeight="1">
      <c r="A61" s="99" t="s">
        <v>29</v>
      </c>
      <c r="B61" s="80"/>
      <c r="C61" s="73" t="s">
        <v>55</v>
      </c>
      <c r="D61" s="76" t="s">
        <v>66</v>
      </c>
      <c r="E61" s="42" t="s">
        <v>13</v>
      </c>
      <c r="F61" s="53">
        <f>F62+F63+F64+F65+F66</f>
        <v>98563.3</v>
      </c>
      <c r="G61" s="53">
        <f t="shared" ref="G61" si="24">G62+G63+G64+G65+G66</f>
        <v>48654.8</v>
      </c>
      <c r="H61" s="53">
        <f>H62+H63+H64+H65+H66</f>
        <v>23486.2</v>
      </c>
      <c r="I61" s="53">
        <f>I62+I63+I64+I65+I66</f>
        <v>121014.39999999999</v>
      </c>
      <c r="J61" s="53">
        <f>J62+J63+J64+J65+J66</f>
        <v>714.3</v>
      </c>
      <c r="K61" s="53">
        <f>K62+K63+K64+K65+K66</f>
        <v>2754.6</v>
      </c>
      <c r="L61" s="53">
        <f>F61+G61+H61+I61+J61+K61</f>
        <v>295187.59999999998</v>
      </c>
      <c r="M61" s="70" t="s">
        <v>75</v>
      </c>
      <c r="N61" s="87"/>
      <c r="O61" s="87"/>
    </row>
    <row r="62" spans="1:15" ht="22.5">
      <c r="A62" s="100"/>
      <c r="B62" s="81"/>
      <c r="C62" s="74"/>
      <c r="D62" s="77"/>
      <c r="E62" s="42" t="s">
        <v>15</v>
      </c>
      <c r="F62" s="53">
        <f>F68+F74</f>
        <v>8563.2999999999993</v>
      </c>
      <c r="G62" s="53">
        <f t="shared" ref="G62" si="25">G68+G74</f>
        <v>5904.8</v>
      </c>
      <c r="H62" s="53">
        <f>H68+H74</f>
        <v>8486.2000000000007</v>
      </c>
      <c r="I62" s="53">
        <f>I68+I74</f>
        <v>15291.5</v>
      </c>
      <c r="J62" s="53">
        <f>J68+J74</f>
        <v>714.3</v>
      </c>
      <c r="K62" s="53">
        <f>K68+K74</f>
        <v>2754.6</v>
      </c>
      <c r="L62" s="53">
        <f>F62+G62+H62+I62+J62+K62</f>
        <v>41714.700000000004</v>
      </c>
      <c r="M62" s="71"/>
      <c r="N62" s="87"/>
      <c r="O62" s="87"/>
    </row>
    <row r="63" spans="1:15" ht="22.5">
      <c r="A63" s="100"/>
      <c r="B63" s="81"/>
      <c r="C63" s="74"/>
      <c r="D63" s="77"/>
      <c r="E63" s="42" t="s">
        <v>30</v>
      </c>
      <c r="F63" s="53">
        <f>F69+F75</f>
        <v>100</v>
      </c>
      <c r="G63" s="53">
        <f t="shared" ref="G63:J63" si="26">G69+G75</f>
        <v>30255</v>
      </c>
      <c r="H63" s="53">
        <f t="shared" ref="H63" si="27">H69+H75</f>
        <v>300</v>
      </c>
      <c r="I63" s="53">
        <f>I69+I75</f>
        <v>2114.5</v>
      </c>
      <c r="J63" s="53">
        <f t="shared" si="26"/>
        <v>0</v>
      </c>
      <c r="K63" s="53">
        <v>0</v>
      </c>
      <c r="L63" s="53">
        <f>F63+G63+H63+I63+J63+K63</f>
        <v>32769.5</v>
      </c>
      <c r="M63" s="71"/>
      <c r="N63" s="87"/>
      <c r="O63" s="87"/>
    </row>
    <row r="64" spans="1:15" ht="22.5">
      <c r="A64" s="100"/>
      <c r="B64" s="81"/>
      <c r="C64" s="74"/>
      <c r="D64" s="77"/>
      <c r="E64" s="38" t="s">
        <v>28</v>
      </c>
      <c r="F64" s="53">
        <f>F70+F76</f>
        <v>89900</v>
      </c>
      <c r="G64" s="53">
        <f t="shared" ref="G64:J64" si="28">G70+G76</f>
        <v>12495</v>
      </c>
      <c r="H64" s="53">
        <f t="shared" ref="H64" si="29">H70+H76</f>
        <v>14700</v>
      </c>
      <c r="I64" s="53">
        <f>I70+I76</f>
        <v>103608.4</v>
      </c>
      <c r="J64" s="53">
        <f t="shared" si="28"/>
        <v>0</v>
      </c>
      <c r="K64" s="53">
        <v>0</v>
      </c>
      <c r="L64" s="53">
        <f>F64+G64+H64+I64+J64+K64</f>
        <v>220703.4</v>
      </c>
      <c r="M64" s="71"/>
      <c r="N64" s="87"/>
      <c r="O64" s="87"/>
    </row>
    <row r="65" spans="1:15">
      <c r="A65" s="100"/>
      <c r="B65" s="81"/>
      <c r="C65" s="74"/>
      <c r="D65" s="77"/>
      <c r="E65" s="38" t="s">
        <v>16</v>
      </c>
      <c r="F65" s="53">
        <f>F71+F77</f>
        <v>0</v>
      </c>
      <c r="G65" s="53">
        <f t="shared" ref="G65:J65" si="30">G71+G77</f>
        <v>0</v>
      </c>
      <c r="H65" s="53">
        <f t="shared" ref="H65:I65" si="31">H71+H77</f>
        <v>0</v>
      </c>
      <c r="I65" s="53">
        <f t="shared" si="31"/>
        <v>0</v>
      </c>
      <c r="J65" s="53">
        <f t="shared" si="30"/>
        <v>0</v>
      </c>
      <c r="K65" s="53">
        <v>0</v>
      </c>
      <c r="L65" s="53">
        <f t="shared" ref="L65:L66" si="32">F65+G65+H65+I65+J65+K65</f>
        <v>0</v>
      </c>
      <c r="M65" s="71"/>
      <c r="N65" s="87"/>
      <c r="O65" s="87"/>
    </row>
    <row r="66" spans="1:15" ht="63" customHeight="1">
      <c r="A66" s="101"/>
      <c r="B66" s="82"/>
      <c r="C66" s="75"/>
      <c r="D66" s="78"/>
      <c r="E66" s="38" t="s">
        <v>33</v>
      </c>
      <c r="F66" s="53">
        <f>F72+F78</f>
        <v>0</v>
      </c>
      <c r="G66" s="53">
        <f t="shared" ref="G66:J66" si="33">G72+G78</f>
        <v>0</v>
      </c>
      <c r="H66" s="53">
        <f t="shared" ref="H66:I66" si="34">H72+H78</f>
        <v>0</v>
      </c>
      <c r="I66" s="53">
        <f t="shared" si="34"/>
        <v>0</v>
      </c>
      <c r="J66" s="53">
        <f t="shared" si="33"/>
        <v>0</v>
      </c>
      <c r="K66" s="53">
        <v>0</v>
      </c>
      <c r="L66" s="53">
        <f t="shared" si="32"/>
        <v>0</v>
      </c>
      <c r="M66" s="71"/>
      <c r="N66" s="87"/>
      <c r="O66" s="87"/>
    </row>
    <row r="67" spans="1:15" ht="26.25" customHeight="1">
      <c r="A67" s="67" t="s">
        <v>39</v>
      </c>
      <c r="B67" s="80"/>
      <c r="C67" s="76" t="s">
        <v>36</v>
      </c>
      <c r="D67" s="76" t="s">
        <v>66</v>
      </c>
      <c r="E67" s="42" t="s">
        <v>13</v>
      </c>
      <c r="F67" s="53">
        <f>F68+F69+F70+F71+F72</f>
        <v>7300</v>
      </c>
      <c r="G67" s="53">
        <f t="shared" ref="G67" si="35">G68+G69+G70+G71+G72</f>
        <v>48654.8</v>
      </c>
      <c r="H67" s="53">
        <f t="shared" ref="H67" si="36">H68+H69+H70+H71+H72</f>
        <v>20876.7</v>
      </c>
      <c r="I67" s="53">
        <f>I68+I69+I70+I71+I72</f>
        <v>19541.5</v>
      </c>
      <c r="J67" s="53">
        <f>J68+J69+J70+J71+J72</f>
        <v>714.3</v>
      </c>
      <c r="K67" s="53">
        <f>K68+K69+K70+K71+K72</f>
        <v>2754.6</v>
      </c>
      <c r="L67" s="53">
        <f>F67+G67+H67+I67+J67+K67</f>
        <v>99841.900000000009</v>
      </c>
      <c r="M67" s="71"/>
      <c r="N67" s="87"/>
      <c r="O67" s="87"/>
    </row>
    <row r="68" spans="1:15" ht="22.5">
      <c r="A68" s="68"/>
      <c r="B68" s="81"/>
      <c r="C68" s="77"/>
      <c r="D68" s="77"/>
      <c r="E68" s="42" t="s">
        <v>15</v>
      </c>
      <c r="F68" s="53">
        <v>2300</v>
      </c>
      <c r="G68" s="53">
        <v>5904.8</v>
      </c>
      <c r="H68" s="53">
        <v>5876.7</v>
      </c>
      <c r="I68" s="53">
        <v>7541.5</v>
      </c>
      <c r="J68" s="53">
        <v>714.3</v>
      </c>
      <c r="K68" s="53">
        <v>2754.6</v>
      </c>
      <c r="L68" s="53">
        <f>F68+G68+H68+I68+J68+K68</f>
        <v>25091.899999999998</v>
      </c>
      <c r="M68" s="71"/>
      <c r="N68" s="87"/>
      <c r="O68" s="87"/>
    </row>
    <row r="69" spans="1:15" ht="22.5">
      <c r="A69" s="68"/>
      <c r="B69" s="81"/>
      <c r="C69" s="77"/>
      <c r="D69" s="77"/>
      <c r="E69" s="42" t="s">
        <v>30</v>
      </c>
      <c r="F69" s="53">
        <v>100</v>
      </c>
      <c r="G69" s="53">
        <v>30255</v>
      </c>
      <c r="H69" s="53">
        <v>300</v>
      </c>
      <c r="I69" s="53">
        <v>240</v>
      </c>
      <c r="J69" s="53">
        <v>0</v>
      </c>
      <c r="K69" s="53">
        <v>0</v>
      </c>
      <c r="L69" s="53">
        <f>F69+G69+H69+I69+J69+K69</f>
        <v>30895</v>
      </c>
      <c r="M69" s="71"/>
      <c r="N69" s="87"/>
      <c r="O69" s="87"/>
    </row>
    <row r="70" spans="1:15" ht="22.5">
      <c r="A70" s="68"/>
      <c r="B70" s="81"/>
      <c r="C70" s="77"/>
      <c r="D70" s="77"/>
      <c r="E70" s="38" t="s">
        <v>28</v>
      </c>
      <c r="F70" s="53">
        <v>4900</v>
      </c>
      <c r="G70" s="48">
        <v>12495</v>
      </c>
      <c r="H70" s="48">
        <v>14700</v>
      </c>
      <c r="I70" s="48">
        <v>11760</v>
      </c>
      <c r="J70" s="48">
        <v>0</v>
      </c>
      <c r="K70" s="53">
        <v>0</v>
      </c>
      <c r="L70" s="53">
        <f>F70+G70+H70+I70+J70+K70</f>
        <v>43855</v>
      </c>
      <c r="M70" s="71"/>
      <c r="N70" s="87"/>
      <c r="O70" s="87"/>
    </row>
    <row r="71" spans="1:15">
      <c r="A71" s="68"/>
      <c r="B71" s="81"/>
      <c r="C71" s="77"/>
      <c r="D71" s="77"/>
      <c r="E71" s="38" t="s">
        <v>16</v>
      </c>
      <c r="F71" s="53">
        <v>0</v>
      </c>
      <c r="G71" s="48">
        <v>0</v>
      </c>
      <c r="H71" s="48">
        <v>0</v>
      </c>
      <c r="I71" s="48">
        <v>0</v>
      </c>
      <c r="J71" s="48">
        <v>0</v>
      </c>
      <c r="K71" s="53">
        <v>0</v>
      </c>
      <c r="L71" s="53">
        <f t="shared" ref="L71" si="37">F71+G71+H71+I71+J71+K71</f>
        <v>0</v>
      </c>
      <c r="M71" s="71"/>
      <c r="N71" s="87"/>
      <c r="O71" s="87"/>
    </row>
    <row r="72" spans="1:15" ht="63" customHeight="1">
      <c r="A72" s="69"/>
      <c r="B72" s="82"/>
      <c r="C72" s="78"/>
      <c r="D72" s="78"/>
      <c r="E72" s="38" t="s">
        <v>33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f>F72+G72+J72</f>
        <v>0</v>
      </c>
      <c r="M72" s="71"/>
      <c r="N72" s="87"/>
      <c r="O72" s="87"/>
    </row>
    <row r="73" spans="1:15" ht="25.5" customHeight="1">
      <c r="A73" s="67" t="s">
        <v>40</v>
      </c>
      <c r="B73" s="80"/>
      <c r="C73" s="76" t="s">
        <v>45</v>
      </c>
      <c r="D73" s="76" t="s">
        <v>66</v>
      </c>
      <c r="E73" s="42" t="s">
        <v>13</v>
      </c>
      <c r="F73" s="53">
        <f>F74+F75+F76+F77+F78</f>
        <v>91263.3</v>
      </c>
      <c r="G73" s="53">
        <f t="shared" ref="G73:J73" si="38">G74+G75+G76+G77+G78</f>
        <v>0</v>
      </c>
      <c r="H73" s="53">
        <f t="shared" ref="H73" si="39">H74+H75+H76+H77+H78</f>
        <v>2609.5</v>
      </c>
      <c r="I73" s="53">
        <f>I74+I75+I76+I77+I78</f>
        <v>101472.9</v>
      </c>
      <c r="J73" s="53">
        <f t="shared" si="38"/>
        <v>0</v>
      </c>
      <c r="K73" s="53">
        <v>0</v>
      </c>
      <c r="L73" s="53">
        <f>F73+G73+H73+I73+J73</f>
        <v>195345.7</v>
      </c>
      <c r="M73" s="71"/>
      <c r="N73" s="87"/>
      <c r="O73" s="87"/>
    </row>
    <row r="74" spans="1:15" ht="33" customHeight="1">
      <c r="A74" s="68"/>
      <c r="B74" s="81"/>
      <c r="C74" s="77"/>
      <c r="D74" s="77"/>
      <c r="E74" s="42" t="s">
        <v>15</v>
      </c>
      <c r="F74" s="53">
        <v>6263.3</v>
      </c>
      <c r="G74" s="53">
        <v>0</v>
      </c>
      <c r="H74" s="53">
        <v>2609.5</v>
      </c>
      <c r="I74" s="53">
        <v>7750</v>
      </c>
      <c r="J74" s="53">
        <v>0</v>
      </c>
      <c r="K74" s="53">
        <v>0</v>
      </c>
      <c r="L74" s="53">
        <f>F74+G74+H74+I74+J74</f>
        <v>16622.8</v>
      </c>
      <c r="M74" s="71"/>
      <c r="N74" s="87"/>
      <c r="O74" s="87"/>
    </row>
    <row r="75" spans="1:15" ht="31.5" customHeight="1">
      <c r="A75" s="68"/>
      <c r="B75" s="81"/>
      <c r="C75" s="77"/>
      <c r="D75" s="77"/>
      <c r="E75" s="42" t="s">
        <v>30</v>
      </c>
      <c r="F75" s="53">
        <v>0</v>
      </c>
      <c r="G75" s="53">
        <v>0</v>
      </c>
      <c r="H75" s="53">
        <v>0</v>
      </c>
      <c r="I75" s="53">
        <v>1874.5</v>
      </c>
      <c r="J75" s="53">
        <v>0</v>
      </c>
      <c r="K75" s="53">
        <v>0</v>
      </c>
      <c r="L75" s="53">
        <f>F75+G75+H75+J75</f>
        <v>0</v>
      </c>
      <c r="M75" s="71"/>
      <c r="N75" s="87"/>
      <c r="O75" s="87"/>
    </row>
    <row r="76" spans="1:15" ht="34.5" customHeight="1">
      <c r="A76" s="68"/>
      <c r="B76" s="81"/>
      <c r="C76" s="77"/>
      <c r="D76" s="77"/>
      <c r="E76" s="38" t="s">
        <v>28</v>
      </c>
      <c r="F76" s="53">
        <v>85000</v>
      </c>
      <c r="G76" s="48">
        <v>0</v>
      </c>
      <c r="H76" s="48">
        <v>0</v>
      </c>
      <c r="I76" s="48">
        <v>91848.4</v>
      </c>
      <c r="J76" s="48">
        <v>0</v>
      </c>
      <c r="K76" s="53">
        <v>0</v>
      </c>
      <c r="L76" s="53">
        <f>F76+G76+H76+I76+J76+K76</f>
        <v>176848.4</v>
      </c>
      <c r="M76" s="71"/>
      <c r="N76" s="87"/>
      <c r="O76" s="87"/>
    </row>
    <row r="77" spans="1:15" ht="39" customHeight="1">
      <c r="A77" s="68"/>
      <c r="B77" s="81"/>
      <c r="C77" s="77"/>
      <c r="D77" s="77"/>
      <c r="E77" s="38" t="s">
        <v>16</v>
      </c>
      <c r="F77" s="53">
        <v>0</v>
      </c>
      <c r="G77" s="48">
        <v>0</v>
      </c>
      <c r="H77" s="48">
        <v>0</v>
      </c>
      <c r="I77" s="48">
        <v>0</v>
      </c>
      <c r="J77" s="48">
        <v>0</v>
      </c>
      <c r="K77" s="53">
        <v>0</v>
      </c>
      <c r="L77" s="53">
        <f>F77+G77+H77+J77</f>
        <v>0</v>
      </c>
      <c r="M77" s="71"/>
      <c r="N77" s="87"/>
      <c r="O77" s="87"/>
    </row>
    <row r="78" spans="1:15" ht="189.75" customHeight="1">
      <c r="A78" s="69"/>
      <c r="B78" s="82"/>
      <c r="C78" s="78"/>
      <c r="D78" s="78"/>
      <c r="E78" s="38" t="s">
        <v>33</v>
      </c>
      <c r="F78" s="53">
        <v>0</v>
      </c>
      <c r="G78" s="48">
        <v>0</v>
      </c>
      <c r="H78" s="48">
        <v>0</v>
      </c>
      <c r="I78" s="48">
        <v>0</v>
      </c>
      <c r="J78" s="48">
        <v>0</v>
      </c>
      <c r="K78" s="53">
        <v>0</v>
      </c>
      <c r="L78" s="53">
        <f>F78+G78+H78+J78</f>
        <v>0</v>
      </c>
      <c r="M78" s="72"/>
      <c r="N78" s="87"/>
      <c r="O78" s="87"/>
    </row>
    <row r="79" spans="1:15" ht="12.75" customHeight="1">
      <c r="A79" s="67" t="s">
        <v>31</v>
      </c>
      <c r="B79" s="80"/>
      <c r="C79" s="73" t="s">
        <v>62</v>
      </c>
      <c r="D79" s="76" t="s">
        <v>67</v>
      </c>
      <c r="E79" s="42" t="s">
        <v>13</v>
      </c>
      <c r="F79" s="53">
        <f>F80+F81+F82+F83+F84</f>
        <v>10225</v>
      </c>
      <c r="G79" s="53">
        <f t="shared" ref="G79" si="40">G80+G81+G82+G83+G84</f>
        <v>10125</v>
      </c>
      <c r="H79" s="53">
        <f t="shared" ref="H79:J79" si="41">H80+H81+H82+H83+H84</f>
        <v>6740</v>
      </c>
      <c r="I79" s="53">
        <f>I80+I81+I82+I83+I84</f>
        <v>5150</v>
      </c>
      <c r="J79" s="53">
        <f t="shared" si="41"/>
        <v>0</v>
      </c>
      <c r="K79" s="53">
        <v>0</v>
      </c>
      <c r="L79" s="53">
        <f>F79+G79+H79+J79+I79</f>
        <v>32240</v>
      </c>
      <c r="M79" s="70" t="s">
        <v>78</v>
      </c>
      <c r="N79" s="87"/>
      <c r="O79" s="87"/>
    </row>
    <row r="80" spans="1:15" ht="22.5">
      <c r="A80" s="68"/>
      <c r="B80" s="81"/>
      <c r="C80" s="74"/>
      <c r="D80" s="77"/>
      <c r="E80" s="42" t="s">
        <v>15</v>
      </c>
      <c r="F80" s="53">
        <v>225</v>
      </c>
      <c r="G80" s="53">
        <v>125</v>
      </c>
      <c r="H80" s="53">
        <v>1740</v>
      </c>
      <c r="I80" s="53">
        <v>150</v>
      </c>
      <c r="J80" s="53">
        <v>0</v>
      </c>
      <c r="K80" s="53">
        <v>0</v>
      </c>
      <c r="L80" s="53">
        <f>F80+G80+H80+J80+K80+I80</f>
        <v>2240</v>
      </c>
      <c r="M80" s="71"/>
      <c r="N80" s="87"/>
      <c r="O80" s="87"/>
    </row>
    <row r="81" spans="1:15" ht="22.5">
      <c r="A81" s="68"/>
      <c r="B81" s="81"/>
      <c r="C81" s="74"/>
      <c r="D81" s="77"/>
      <c r="E81" s="42" t="s">
        <v>30</v>
      </c>
      <c r="F81" s="53">
        <v>10000</v>
      </c>
      <c r="G81" s="53">
        <v>10000</v>
      </c>
      <c r="H81" s="53">
        <v>5000</v>
      </c>
      <c r="I81" s="53">
        <v>5000</v>
      </c>
      <c r="J81" s="53">
        <v>0</v>
      </c>
      <c r="K81" s="53">
        <v>0</v>
      </c>
      <c r="L81" s="53">
        <f>F81+G81+H81+J81+K81+I81</f>
        <v>30000</v>
      </c>
      <c r="M81" s="71"/>
      <c r="N81" s="87"/>
      <c r="O81" s="87"/>
    </row>
    <row r="82" spans="1:15" ht="22.5">
      <c r="A82" s="68"/>
      <c r="B82" s="81"/>
      <c r="C82" s="74"/>
      <c r="D82" s="77"/>
      <c r="E82" s="38" t="s">
        <v>28</v>
      </c>
      <c r="F82" s="53">
        <v>0</v>
      </c>
      <c r="G82" s="48">
        <v>0</v>
      </c>
      <c r="H82" s="48">
        <v>0</v>
      </c>
      <c r="I82" s="48">
        <v>0</v>
      </c>
      <c r="J82" s="48">
        <v>0</v>
      </c>
      <c r="K82" s="53">
        <v>0</v>
      </c>
      <c r="L82" s="53">
        <f>F82+G82+J82</f>
        <v>0</v>
      </c>
      <c r="M82" s="71"/>
      <c r="N82" s="87"/>
      <c r="O82" s="87"/>
    </row>
    <row r="83" spans="1:15">
      <c r="A83" s="68"/>
      <c r="B83" s="81"/>
      <c r="C83" s="74"/>
      <c r="D83" s="77"/>
      <c r="E83" s="38" t="s">
        <v>16</v>
      </c>
      <c r="F83" s="53">
        <v>0</v>
      </c>
      <c r="G83" s="48">
        <v>0</v>
      </c>
      <c r="H83" s="48">
        <v>0</v>
      </c>
      <c r="I83" s="48">
        <v>0</v>
      </c>
      <c r="J83" s="48">
        <v>0</v>
      </c>
      <c r="K83" s="53">
        <v>0</v>
      </c>
      <c r="L83" s="53">
        <f>F83+G83+J83+K83</f>
        <v>0</v>
      </c>
      <c r="M83" s="71"/>
      <c r="N83" s="87"/>
      <c r="O83" s="87"/>
    </row>
    <row r="84" spans="1:15" ht="63" customHeight="1">
      <c r="A84" s="69"/>
      <c r="B84" s="82"/>
      <c r="C84" s="75"/>
      <c r="D84" s="78"/>
      <c r="E84" s="38" t="s">
        <v>33</v>
      </c>
      <c r="F84" s="53">
        <v>0</v>
      </c>
      <c r="G84" s="48">
        <v>0</v>
      </c>
      <c r="H84" s="48">
        <v>0</v>
      </c>
      <c r="I84" s="48">
        <v>0</v>
      </c>
      <c r="J84" s="48">
        <v>0</v>
      </c>
      <c r="K84" s="53">
        <v>0</v>
      </c>
      <c r="L84" s="53">
        <f>F84+G84+J84+K84</f>
        <v>0</v>
      </c>
      <c r="M84" s="72"/>
      <c r="N84" s="87"/>
      <c r="O84" s="87"/>
    </row>
    <row r="85" spans="1:15" ht="23.25" customHeight="1" thickBot="1">
      <c r="A85" s="132" t="s">
        <v>12</v>
      </c>
      <c r="B85" s="133"/>
      <c r="C85" s="133"/>
      <c r="D85" s="133"/>
      <c r="E85" s="133"/>
      <c r="F85" s="54">
        <f>F24+F37+F61+F79</f>
        <v>216460.1</v>
      </c>
      <c r="G85" s="54">
        <f>G24+G37+G61+G79</f>
        <v>246660.5</v>
      </c>
      <c r="H85" s="54">
        <f>H24+H37+H61+H79</f>
        <v>191205.2</v>
      </c>
      <c r="I85" s="54">
        <f>I24+I37+I61+I79</f>
        <v>281464.40000000002</v>
      </c>
      <c r="J85" s="54">
        <f>J24+J37+J61+J79</f>
        <v>148441.79999999999</v>
      </c>
      <c r="K85" s="55">
        <f>K79+K61+K37+K24</f>
        <v>150898.5</v>
      </c>
      <c r="L85" s="56">
        <f>F85+G85+J85+H85+K85</f>
        <v>953666.09999999986</v>
      </c>
      <c r="M85" s="57"/>
      <c r="N85" s="87"/>
      <c r="O85" s="87"/>
    </row>
    <row r="86" spans="1:15" ht="23.25" customHeight="1">
      <c r="A86" s="83" t="s">
        <v>27</v>
      </c>
      <c r="B86" s="84"/>
      <c r="C86" s="84"/>
      <c r="D86" s="84"/>
      <c r="E86" s="84"/>
      <c r="F86" s="85"/>
      <c r="G86" s="85"/>
      <c r="H86" s="85"/>
      <c r="I86" s="85"/>
      <c r="J86" s="85"/>
      <c r="K86" s="85"/>
      <c r="L86" s="85"/>
      <c r="M86" s="86"/>
      <c r="N86" s="34"/>
      <c r="O86" s="34"/>
    </row>
    <row r="87" spans="1:15" ht="84.75" customHeight="1">
      <c r="A87" s="53" t="s">
        <v>38</v>
      </c>
      <c r="B87" s="42" t="s">
        <v>27</v>
      </c>
      <c r="C87" s="58" t="s">
        <v>56</v>
      </c>
      <c r="D87" s="42" t="s">
        <v>64</v>
      </c>
      <c r="E87" s="42" t="s">
        <v>15</v>
      </c>
      <c r="F87" s="42">
        <v>165</v>
      </c>
      <c r="G87" s="42">
        <v>170</v>
      </c>
      <c r="H87" s="42">
        <v>170</v>
      </c>
      <c r="I87" s="42">
        <v>300</v>
      </c>
      <c r="J87" s="42">
        <v>300</v>
      </c>
      <c r="K87" s="42">
        <v>300</v>
      </c>
      <c r="L87" s="42">
        <f>F87+G87+H87+I87+J87+K87</f>
        <v>1405</v>
      </c>
      <c r="M87" s="63" t="s">
        <v>69</v>
      </c>
    </row>
    <row r="88" spans="1:15" ht="23.25" customHeight="1" thickBot="1">
      <c r="A88" s="79" t="s">
        <v>12</v>
      </c>
      <c r="B88" s="79"/>
      <c r="C88" s="79"/>
      <c r="D88" s="79"/>
      <c r="E88" s="79"/>
      <c r="F88" s="55">
        <f t="shared" ref="F88:K88" si="42">F87</f>
        <v>165</v>
      </c>
      <c r="G88" s="55">
        <f t="shared" si="42"/>
        <v>170</v>
      </c>
      <c r="H88" s="55">
        <f t="shared" si="42"/>
        <v>170</v>
      </c>
      <c r="I88" s="55">
        <f t="shared" si="42"/>
        <v>300</v>
      </c>
      <c r="J88" s="55">
        <f t="shared" si="42"/>
        <v>300</v>
      </c>
      <c r="K88" s="55">
        <f t="shared" si="42"/>
        <v>300</v>
      </c>
      <c r="L88" s="46">
        <f>F88+G88+H88+I88+J88+K88</f>
        <v>1405</v>
      </c>
      <c r="M88" s="59"/>
    </row>
    <row r="89" spans="1:15" ht="23.25" customHeight="1">
      <c r="A89" s="83" t="s">
        <v>37</v>
      </c>
      <c r="B89" s="129"/>
      <c r="C89" s="129"/>
      <c r="D89" s="129"/>
      <c r="E89" s="129"/>
      <c r="F89" s="130"/>
      <c r="G89" s="130"/>
      <c r="H89" s="130"/>
      <c r="I89" s="130"/>
      <c r="J89" s="130"/>
      <c r="K89" s="130"/>
      <c r="L89" s="130"/>
      <c r="M89" s="131"/>
    </row>
    <row r="90" spans="1:15" ht="84.75" customHeight="1">
      <c r="A90" s="53" t="s">
        <v>44</v>
      </c>
      <c r="B90" s="42" t="s">
        <v>37</v>
      </c>
      <c r="C90" s="58" t="s">
        <v>57</v>
      </c>
      <c r="D90" s="42" t="s">
        <v>64</v>
      </c>
      <c r="E90" s="42" t="s">
        <v>15</v>
      </c>
      <c r="F90" s="42">
        <v>240</v>
      </c>
      <c r="G90" s="42">
        <v>248.8</v>
      </c>
      <c r="H90" s="42">
        <v>797.2</v>
      </c>
      <c r="I90" s="42">
        <v>340</v>
      </c>
      <c r="J90" s="42">
        <v>340</v>
      </c>
      <c r="K90" s="42">
        <v>340</v>
      </c>
      <c r="L90" s="42">
        <f>F90+G90+H90+I90+J90+K90</f>
        <v>2306</v>
      </c>
      <c r="M90" s="60" t="s">
        <v>70</v>
      </c>
    </row>
    <row r="91" spans="1:15" ht="23.25" customHeight="1" thickBot="1">
      <c r="A91" s="127" t="s">
        <v>12</v>
      </c>
      <c r="B91" s="127"/>
      <c r="C91" s="127"/>
      <c r="D91" s="127"/>
      <c r="E91" s="127"/>
      <c r="F91" s="61">
        <f t="shared" ref="F91:K91" si="43">F90</f>
        <v>240</v>
      </c>
      <c r="G91" s="61">
        <f t="shared" si="43"/>
        <v>248.8</v>
      </c>
      <c r="H91" s="61">
        <f t="shared" si="43"/>
        <v>797.2</v>
      </c>
      <c r="I91" s="61">
        <f t="shared" si="43"/>
        <v>340</v>
      </c>
      <c r="J91" s="61">
        <f t="shared" si="43"/>
        <v>340</v>
      </c>
      <c r="K91" s="61">
        <f t="shared" si="43"/>
        <v>340</v>
      </c>
      <c r="L91" s="62">
        <f>F91+G91+H91+I91+J91+K91</f>
        <v>2306</v>
      </c>
      <c r="M91" s="59"/>
    </row>
    <row r="92" spans="1:15" ht="30" customHeight="1" thickBot="1">
      <c r="A92" s="126" t="s">
        <v>22</v>
      </c>
      <c r="B92" s="126"/>
      <c r="C92" s="126"/>
      <c r="D92" s="126"/>
      <c r="E92" s="126"/>
      <c r="F92" s="35">
        <f>F9+F14+F22+F85+F88+F91</f>
        <v>218105</v>
      </c>
      <c r="G92" s="35">
        <f>G9+G14+G22+G85+G91+G88</f>
        <v>248612.19999999998</v>
      </c>
      <c r="H92" s="35">
        <f>H9+H14+H22+H85+H91+H88</f>
        <v>193833.50000000003</v>
      </c>
      <c r="I92" s="35">
        <f>I9+I14+I22+I85+I91+I88</f>
        <v>284608.5</v>
      </c>
      <c r="J92" s="35">
        <f>J9+J14+J22+J85+J91+J88</f>
        <v>151529.9</v>
      </c>
      <c r="K92" s="35">
        <f>K9+K14+K22+K85+K88+K91</f>
        <v>153986.6</v>
      </c>
      <c r="L92" s="35">
        <f>L9+L14+L22+L85+L91+L88</f>
        <v>969211.29999999981</v>
      </c>
      <c r="M92" s="36"/>
    </row>
    <row r="93" spans="1:15" ht="11.25" customHeight="1">
      <c r="A93" s="12"/>
      <c r="B93" s="12"/>
      <c r="C93" s="12"/>
      <c r="D93" s="12"/>
      <c r="E93" s="16"/>
      <c r="F93" s="17"/>
      <c r="G93" s="17"/>
      <c r="H93" s="17"/>
      <c r="I93" s="27"/>
      <c r="J93" s="27"/>
      <c r="K93" s="27"/>
      <c r="L93" s="17"/>
      <c r="M93" s="15"/>
    </row>
    <row r="94" spans="1:15" ht="24.75" hidden="1" customHeight="1">
      <c r="A94" s="12"/>
      <c r="B94" s="12"/>
      <c r="C94" s="12"/>
      <c r="D94" s="12"/>
      <c r="E94" s="18"/>
      <c r="F94" s="19"/>
      <c r="G94" s="20"/>
      <c r="H94" s="20"/>
      <c r="I94" s="28"/>
      <c r="J94" s="28"/>
      <c r="K94" s="28"/>
      <c r="L94" s="20"/>
      <c r="M94" s="15"/>
    </row>
    <row r="95" spans="1:15" hidden="1">
      <c r="A95" s="12"/>
      <c r="B95" s="12"/>
      <c r="C95" s="12"/>
      <c r="D95" s="12"/>
      <c r="E95" s="18"/>
      <c r="F95" s="19"/>
      <c r="G95" s="20"/>
      <c r="H95" s="20"/>
      <c r="I95" s="28"/>
      <c r="J95" s="28"/>
      <c r="K95" s="28"/>
      <c r="L95" s="20"/>
      <c r="M95" s="15"/>
    </row>
    <row r="96" spans="1:15" hidden="1">
      <c r="A96" s="12"/>
      <c r="B96" s="12"/>
      <c r="C96" s="12"/>
      <c r="D96" s="12"/>
      <c r="E96" s="18"/>
      <c r="F96" s="19"/>
      <c r="G96" s="20"/>
      <c r="H96" s="20"/>
      <c r="I96" s="28"/>
      <c r="J96" s="28"/>
      <c r="K96" s="28"/>
      <c r="L96" s="20"/>
      <c r="M96" s="15"/>
    </row>
    <row r="97" spans="1:13" hidden="1">
      <c r="A97" s="12"/>
      <c r="B97" s="12"/>
      <c r="C97" s="12"/>
      <c r="D97" s="12"/>
      <c r="E97" s="18"/>
      <c r="F97" s="21"/>
      <c r="G97" s="22"/>
      <c r="H97" s="22"/>
      <c r="I97" s="29"/>
      <c r="J97" s="29"/>
      <c r="K97" s="29"/>
      <c r="L97" s="22"/>
      <c r="M97" s="15"/>
    </row>
    <row r="98" spans="1:13" hidden="1">
      <c r="A98" s="12"/>
      <c r="B98" s="12"/>
      <c r="C98" s="12"/>
      <c r="D98" s="12"/>
      <c r="E98" s="16"/>
      <c r="F98" s="23"/>
      <c r="G98" s="24"/>
      <c r="H98" s="24"/>
      <c r="I98" s="30"/>
      <c r="J98" s="30"/>
      <c r="K98" s="30"/>
      <c r="L98" s="24"/>
      <c r="M98" s="15"/>
    </row>
    <row r="99" spans="1:13" hidden="1">
      <c r="A99" s="12"/>
      <c r="B99" s="12"/>
      <c r="C99" s="12"/>
      <c r="D99" s="12"/>
      <c r="E99" s="25"/>
      <c r="F99" s="17"/>
      <c r="G99" s="26"/>
      <c r="H99" s="26"/>
      <c r="I99" s="31"/>
      <c r="J99" s="31"/>
      <c r="K99" s="31"/>
      <c r="L99" s="26"/>
      <c r="M99" s="15"/>
    </row>
    <row r="100" spans="1:13">
      <c r="A100" s="12"/>
      <c r="B100" s="12"/>
      <c r="C100" s="12"/>
      <c r="D100" s="12"/>
      <c r="E100" s="25"/>
      <c r="F100" s="17"/>
      <c r="G100" s="17"/>
      <c r="H100" s="17"/>
      <c r="I100" s="27"/>
      <c r="J100" s="27"/>
      <c r="K100" s="27"/>
      <c r="L100" s="17"/>
      <c r="M100" s="15"/>
    </row>
    <row r="101" spans="1:13">
      <c r="A101" s="12"/>
      <c r="B101" s="12"/>
      <c r="C101" s="12"/>
      <c r="D101" s="12"/>
      <c r="E101" s="25"/>
      <c r="F101" s="17"/>
      <c r="G101" s="17"/>
      <c r="H101" s="17"/>
      <c r="I101" s="27"/>
      <c r="J101" s="27"/>
      <c r="K101" s="27"/>
      <c r="L101" s="17"/>
      <c r="M101" s="15"/>
    </row>
    <row r="102" spans="1:13">
      <c r="A102" s="12"/>
      <c r="B102" s="12"/>
      <c r="C102" s="12"/>
      <c r="D102" s="12"/>
      <c r="E102" s="25"/>
      <c r="F102" s="23"/>
      <c r="G102" s="23"/>
      <c r="H102" s="23"/>
      <c r="I102" s="32"/>
      <c r="J102" s="32"/>
      <c r="K102" s="32"/>
      <c r="L102" s="23"/>
      <c r="M102" s="15"/>
    </row>
    <row r="103" spans="1:13">
      <c r="A103" s="12"/>
      <c r="B103" s="12"/>
      <c r="C103" s="12"/>
      <c r="D103" s="12"/>
      <c r="E103" s="25"/>
      <c r="F103" s="23"/>
      <c r="G103" s="23"/>
      <c r="H103" s="23"/>
      <c r="I103" s="32"/>
      <c r="J103" s="32"/>
      <c r="K103" s="32"/>
      <c r="L103" s="23"/>
      <c r="M103" s="15"/>
    </row>
  </sheetData>
  <mergeCells count="79">
    <mergeCell ref="A92:E92"/>
    <mergeCell ref="C16:C20"/>
    <mergeCell ref="D16:D20"/>
    <mergeCell ref="A61:A66"/>
    <mergeCell ref="D24:D28"/>
    <mergeCell ref="A91:E91"/>
    <mergeCell ref="D61:D66"/>
    <mergeCell ref="A24:A28"/>
    <mergeCell ref="C24:C28"/>
    <mergeCell ref="A89:M89"/>
    <mergeCell ref="A85:E85"/>
    <mergeCell ref="C29:C33"/>
    <mergeCell ref="C44:C50"/>
    <mergeCell ref="D37:D43"/>
    <mergeCell ref="A37:A43"/>
    <mergeCell ref="B37:B57"/>
    <mergeCell ref="A5:M5"/>
    <mergeCell ref="A23:M23"/>
    <mergeCell ref="A16:A20"/>
    <mergeCell ref="B16:B20"/>
    <mergeCell ref="A9:D9"/>
    <mergeCell ref="A11:A13"/>
    <mergeCell ref="B11:B13"/>
    <mergeCell ref="C11:C13"/>
    <mergeCell ref="D11:D13"/>
    <mergeCell ref="M11:M13"/>
    <mergeCell ref="A10:M10"/>
    <mergeCell ref="A14:D14"/>
    <mergeCell ref="A15:M15"/>
    <mergeCell ref="B6:B8"/>
    <mergeCell ref="A6:A8"/>
    <mergeCell ref="M6:M8"/>
    <mergeCell ref="A1:M2"/>
    <mergeCell ref="E3:L3"/>
    <mergeCell ref="M3:M4"/>
    <mergeCell ref="D3:D4"/>
    <mergeCell ref="C3:C4"/>
    <mergeCell ref="B3:B4"/>
    <mergeCell ref="A3:A4"/>
    <mergeCell ref="D6:D8"/>
    <mergeCell ref="C6:C8"/>
    <mergeCell ref="C61:C66"/>
    <mergeCell ref="A22:E22"/>
    <mergeCell ref="B61:B66"/>
    <mergeCell ref="B24:B36"/>
    <mergeCell ref="A34:A36"/>
    <mergeCell ref="C34:C36"/>
    <mergeCell ref="D34:D36"/>
    <mergeCell ref="A44:A50"/>
    <mergeCell ref="D29:D33"/>
    <mergeCell ref="D44:D50"/>
    <mergeCell ref="A29:A33"/>
    <mergeCell ref="N61:O85"/>
    <mergeCell ref="B67:B72"/>
    <mergeCell ref="C67:C72"/>
    <mergeCell ref="D67:D72"/>
    <mergeCell ref="C55:C57"/>
    <mergeCell ref="D55:D57"/>
    <mergeCell ref="C58:C60"/>
    <mergeCell ref="D58:D60"/>
    <mergeCell ref="M37:M57"/>
    <mergeCell ref="A88:E88"/>
    <mergeCell ref="A73:A78"/>
    <mergeCell ref="B73:B78"/>
    <mergeCell ref="C73:C78"/>
    <mergeCell ref="D73:D78"/>
    <mergeCell ref="A86:M86"/>
    <mergeCell ref="A79:A84"/>
    <mergeCell ref="B79:B84"/>
    <mergeCell ref="C79:C84"/>
    <mergeCell ref="D79:D84"/>
    <mergeCell ref="M24:M36"/>
    <mergeCell ref="M16:M20"/>
    <mergeCell ref="A67:A72"/>
    <mergeCell ref="M61:M78"/>
    <mergeCell ref="M79:M84"/>
    <mergeCell ref="C37:C43"/>
    <mergeCell ref="C52:C54"/>
    <mergeCell ref="D52:D54"/>
  </mergeCells>
  <phoneticPr fontId="0" type="noConversion"/>
  <pageMargins left="0.59055118110236227" right="0.19685039370078741" top="0.19685039370078741" bottom="0.19685039370078741" header="0.11811023622047245" footer="0.1181102362204724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1" t="s">
        <v>2</v>
      </c>
      <c r="C1" s="2"/>
      <c r="D1" s="7"/>
      <c r="E1" s="7"/>
    </row>
    <row r="2" spans="2:5">
      <c r="B2" s="1" t="s">
        <v>3</v>
      </c>
      <c r="C2" s="2"/>
      <c r="D2" s="7"/>
      <c r="E2" s="7"/>
    </row>
    <row r="3" spans="2:5">
      <c r="B3" s="3"/>
      <c r="C3" s="3"/>
      <c r="D3" s="8"/>
      <c r="E3" s="8"/>
    </row>
    <row r="4" spans="2:5" ht="38.25">
      <c r="B4" s="4" t="s">
        <v>4</v>
      </c>
      <c r="C4" s="3"/>
      <c r="D4" s="8"/>
      <c r="E4" s="8"/>
    </row>
    <row r="5" spans="2:5">
      <c r="B5" s="3"/>
      <c r="C5" s="3"/>
      <c r="D5" s="8"/>
      <c r="E5" s="8"/>
    </row>
    <row r="6" spans="2:5" ht="25.5">
      <c r="B6" s="1" t="s">
        <v>5</v>
      </c>
      <c r="C6" s="2"/>
      <c r="D6" s="7"/>
      <c r="E6" s="9" t="s">
        <v>6</v>
      </c>
    </row>
    <row r="7" spans="2:5" ht="13.5" thickBot="1">
      <c r="B7" s="3"/>
      <c r="C7" s="3"/>
      <c r="D7" s="8"/>
      <c r="E7" s="8"/>
    </row>
    <row r="8" spans="2:5" ht="39" thickBot="1">
      <c r="B8" s="5" t="s">
        <v>7</v>
      </c>
      <c r="C8" s="6"/>
      <c r="D8" s="10"/>
      <c r="E8" s="11">
        <v>3</v>
      </c>
    </row>
    <row r="9" spans="2:5">
      <c r="B9" s="3"/>
      <c r="C9" s="3"/>
      <c r="D9" s="8"/>
      <c r="E9" s="8"/>
    </row>
    <row r="10" spans="2:5">
      <c r="B10" s="3"/>
      <c r="C10" s="3"/>
      <c r="D10" s="8"/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егорова-аа</cp:lastModifiedBy>
  <cp:lastPrinted>2025-12-26T11:15:31Z</cp:lastPrinted>
  <dcterms:created xsi:type="dcterms:W3CDTF">1996-10-08T23:32:33Z</dcterms:created>
  <dcterms:modified xsi:type="dcterms:W3CDTF">2026-08-04T10:03:26Z</dcterms:modified>
</cp:coreProperties>
</file>