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4525"/>
</workbook>
</file>

<file path=xl/calcChain.xml><?xml version="1.0" encoding="utf-8"?>
<calcChain xmlns="http://schemas.openxmlformats.org/spreadsheetml/2006/main">
  <c r="G37" i="3" l="1"/>
  <c r="H37" i="3"/>
  <c r="F37" i="3"/>
  <c r="K37" i="3" s="1"/>
  <c r="G40" i="3"/>
  <c r="H40" i="3"/>
  <c r="K40" i="3" s="1"/>
  <c r="F40" i="3"/>
  <c r="K42" i="3"/>
  <c r="G24" i="3"/>
  <c r="H24" i="3"/>
  <c r="F24" i="3"/>
  <c r="G27" i="3"/>
  <c r="H27" i="3"/>
  <c r="F27" i="3"/>
  <c r="K29" i="3"/>
  <c r="K24" i="3" l="1"/>
  <c r="K27" i="3"/>
  <c r="G14" i="3"/>
  <c r="K52" i="3"/>
  <c r="K53" i="3"/>
  <c r="G48" i="3"/>
  <c r="H48" i="3"/>
  <c r="I48" i="3"/>
  <c r="J48" i="3"/>
  <c r="F48" i="3"/>
  <c r="K10" i="3"/>
  <c r="K11" i="3"/>
  <c r="G9" i="3"/>
  <c r="H9" i="3"/>
  <c r="F9" i="3"/>
  <c r="K43" i="3" l="1"/>
  <c r="G38" i="3"/>
  <c r="H38" i="3"/>
  <c r="F38" i="3"/>
  <c r="K38" i="3" l="1"/>
  <c r="I54" i="3" l="1"/>
  <c r="J54" i="3"/>
  <c r="G39" i="3"/>
  <c r="H39" i="3"/>
  <c r="F39" i="3"/>
  <c r="K44" i="3"/>
  <c r="K39" i="3" s="1"/>
  <c r="K33" i="3"/>
  <c r="K34" i="3"/>
  <c r="G32" i="3"/>
  <c r="H32" i="3"/>
  <c r="F32" i="3"/>
  <c r="F23" i="3"/>
  <c r="I57" i="3"/>
  <c r="J57" i="3"/>
  <c r="K49" i="3"/>
  <c r="K50" i="3"/>
  <c r="K51" i="3"/>
  <c r="J58" i="3"/>
  <c r="K48" i="3"/>
  <c r="K15" i="3"/>
  <c r="K16" i="3"/>
  <c r="K17" i="3"/>
  <c r="K18" i="3"/>
  <c r="F14" i="3"/>
  <c r="F20" i="3" s="1"/>
  <c r="G20" i="3"/>
  <c r="G26" i="3"/>
  <c r="H26" i="3"/>
  <c r="F26" i="3"/>
  <c r="G23" i="3"/>
  <c r="H23" i="3"/>
  <c r="K47" i="3"/>
  <c r="K45" i="3"/>
  <c r="K41" i="3"/>
  <c r="G25" i="3"/>
  <c r="H25" i="3"/>
  <c r="F25" i="3"/>
  <c r="G57" i="3"/>
  <c r="H57" i="3"/>
  <c r="F57" i="3"/>
  <c r="K56" i="3"/>
  <c r="H12" i="3"/>
  <c r="K6" i="3"/>
  <c r="H14" i="3"/>
  <c r="H20" i="3" s="1"/>
  <c r="G36" i="3"/>
  <c r="H36" i="3"/>
  <c r="H35" i="3" s="1"/>
  <c r="H7" i="3"/>
  <c r="K30" i="3"/>
  <c r="G7" i="3"/>
  <c r="F7" i="3"/>
  <c r="K7" i="3" s="1"/>
  <c r="F36" i="3"/>
  <c r="F35" i="3" s="1"/>
  <c r="G12" i="3"/>
  <c r="F12" i="3"/>
  <c r="K46" i="3"/>
  <c r="K28" i="3"/>
  <c r="K31" i="3"/>
  <c r="K9" i="3"/>
  <c r="K19" i="3"/>
  <c r="K57" i="3"/>
  <c r="K35" i="3" l="1"/>
  <c r="G35" i="3"/>
  <c r="K25" i="3"/>
  <c r="H22" i="3"/>
  <c r="F22" i="3"/>
  <c r="G22" i="3"/>
  <c r="G54" i="3" s="1"/>
  <c r="G58" i="3" s="1"/>
  <c r="H54" i="3"/>
  <c r="H58" i="3" s="1"/>
  <c r="K36" i="3"/>
  <c r="K20" i="3"/>
  <c r="K12" i="3"/>
  <c r="I58" i="3"/>
  <c r="F54" i="3"/>
  <c r="F58" i="3" s="1"/>
  <c r="K32" i="3"/>
  <c r="K26" i="3"/>
  <c r="K14" i="3"/>
  <c r="K23" i="3"/>
  <c r="K22" i="3" l="1"/>
  <c r="K54" i="3" s="1"/>
  <c r="K58" i="3" s="1"/>
</calcChain>
</file>

<file path=xl/sharedStrings.xml><?xml version="1.0" encoding="utf-8"?>
<sst xmlns="http://schemas.openxmlformats.org/spreadsheetml/2006/main" count="120" uniqueCount="66">
  <si>
    <t>№ п/п</t>
  </si>
  <si>
    <t>Всего</t>
  </si>
  <si>
    <t>Отчет о совместимости для Реестр муниципальных целевых программ,утвержд. постан. ММР на 2012 г..xls</t>
  </si>
  <si>
    <t>Дата отчета: 30.09.2011 17:00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</si>
  <si>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</si>
  <si>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</si>
  <si>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</si>
  <si>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</si>
  <si>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Период действия муниципальной программы</t>
  </si>
  <si>
    <t>Муниципальный заказчик, инициатор разработки муниципальной  программы (МП)</t>
  </si>
  <si>
    <t>Сумма по программе, тыс.руб.</t>
  </si>
  <si>
    <t>Дата утверждения МП постановлением  ММР</t>
  </si>
  <si>
    <t>Итого по отделу:</t>
  </si>
  <si>
    <t>всего</t>
  </si>
  <si>
    <t>источник финансирования</t>
  </si>
  <si>
    <t>местный бюджет</t>
  </si>
  <si>
    <t>внебюджет</t>
  </si>
  <si>
    <t>Наименование муниципальной программы/подпрограммы</t>
  </si>
  <si>
    <t>Отдел строительства и архитектуры администрации ММР</t>
  </si>
  <si>
    <t>Управление по ЖКХ и жилищной политике администрации ММР</t>
  </si>
  <si>
    <t>отдел благоустройства управления по ЖКХ и жилищной политике администрации ММР</t>
  </si>
  <si>
    <t>средства мун. дорож.фонда</t>
  </si>
  <si>
    <t>подпрограмма "Обеспечение безопасности дорожного движения в МО город Маркс"</t>
  </si>
  <si>
    <t>5.1.</t>
  </si>
  <si>
    <t>Управление культуры, спорта и молодежной политики администрации ММР</t>
  </si>
  <si>
    <t>6.1.</t>
  </si>
  <si>
    <t>6.2.</t>
  </si>
  <si>
    <t>Итого:</t>
  </si>
  <si>
    <t>Управление культуры, спорта и молодежной политики  администрации ММР</t>
  </si>
  <si>
    <t>6.3.</t>
  </si>
  <si>
    <t>Управление земельно-имущественных отношений администрации ММР</t>
  </si>
  <si>
    <t xml:space="preserve">Управление земельно-имущественных отношений администрации ММР </t>
  </si>
  <si>
    <t>подпрограмма "Обеспечение функционирования и развития объектов дорожного хозяйства"</t>
  </si>
  <si>
    <t>Отдел информации и общественных отношенийадминистрации ММР</t>
  </si>
  <si>
    <t>Отдел информации и общественных отношений администрации ММР</t>
  </si>
  <si>
    <t>федеральный бюджет</t>
  </si>
  <si>
    <t>7.</t>
  </si>
  <si>
    <t>областной бюджет</t>
  </si>
  <si>
    <t>МП "Управление земельно-имущественными ресурсами муниципального образования город Маркс на 2018-2020 годы"</t>
  </si>
  <si>
    <t>2018-2020 гг.</t>
  </si>
  <si>
    <t>2018-2020 г.</t>
  </si>
  <si>
    <t>МП "Развитие культуры в МО город Маркс Саратовской области на 2018-2020 годы"</t>
  </si>
  <si>
    <t>МП "Развитие транспортной системы в МО город Маркс на 2018-2020 годы"</t>
  </si>
  <si>
    <t>МП "Развитие коммунальной инфраструктуры в МО город Маркс на 2018-2020 г."</t>
  </si>
  <si>
    <t>подпрограмма "Благоустройство муниципального образования город Маркс на 2018-2020 г."</t>
  </si>
  <si>
    <t>подпрограмма "Капитальный ремонт многоквартирных жилых домов и муниципального жилья в многоквартирных жилых домах, расположенных на территории МО город Маркс на 2018-2020г.</t>
  </si>
  <si>
    <t>подпрограмма "Чистая вода в МО город Маркс на 2018-2020г."</t>
  </si>
  <si>
    <t>подпрограмма "Переселение граждан из аварийного жилищного фонда в муниципальном образовании город Маркс на 2018-2020 годы"</t>
  </si>
  <si>
    <t>программа "Социальная поддержка ветеранов и инвалидов в муниципальном образовании город Маркс Марксовского муниципального района на 2018-2020 годы"</t>
  </si>
  <si>
    <t>МП "Развитие физической культуры и спорта  МО город Маркс на 2018-2020 г."</t>
  </si>
  <si>
    <t>2018-2022 г.</t>
  </si>
  <si>
    <t>МП "Формирование комфортной городской среды на территории муниципального образования город Маркс на 2018-2022 годы"</t>
  </si>
  <si>
    <t>8.</t>
  </si>
  <si>
    <t>6.4.</t>
  </si>
  <si>
    <t>5.2.</t>
  </si>
  <si>
    <t>МП "Градостроительное планирование развития территорий МО город Маркс на 2018-2020 гг."</t>
  </si>
  <si>
    <r>
      <t xml:space="preserve">06.12.2017 г. № 2220-н, </t>
    </r>
    <r>
      <rPr>
        <sz val="8"/>
        <rFont val="Arial"/>
        <family val="2"/>
        <charset val="204"/>
      </rPr>
      <t>12.12.2018 г. № 2255-н, 19.12.2018 г. № 2295-н</t>
    </r>
  </si>
  <si>
    <r>
      <t xml:space="preserve">11.12.2017 г. № 2243-н, </t>
    </r>
    <r>
      <rPr>
        <sz val="8"/>
        <rFont val="Arial"/>
        <family val="2"/>
        <charset val="204"/>
      </rPr>
      <t>28.12.2018 г. № 2400-н</t>
    </r>
  </si>
  <si>
    <t>дорожный фонд</t>
  </si>
  <si>
    <r>
      <t xml:space="preserve">14.11.2017 г. № 2037-н, </t>
    </r>
    <r>
      <rPr>
        <sz val="8"/>
        <rFont val="Arial"/>
        <family val="2"/>
        <charset val="204"/>
      </rPr>
      <t>26.04.2019 г. № 705-н</t>
    </r>
  </si>
  <si>
    <r>
      <t xml:space="preserve">31.10.2017 г. № 1930-н, </t>
    </r>
    <r>
      <rPr>
        <sz val="8"/>
        <rFont val="Arial"/>
        <family val="2"/>
        <charset val="204"/>
      </rPr>
      <t>19.03.2018 г. № 360-н, 19.07.2018 г. № 1172-н, 27.12.2018 г. № 2379-н, 21.02.2019 г. № 303-н, 19.03.2019 г. № 458-н, 29.08.2019 г. № 1554-н</t>
    </r>
  </si>
  <si>
    <r>
      <t xml:space="preserve">28.12.2017 г. № 2387-н, </t>
    </r>
    <r>
      <rPr>
        <sz val="8"/>
        <rFont val="Arial"/>
        <family val="2"/>
        <charset val="204"/>
      </rPr>
      <t>01.03.2018 г. № 280-н, 04.06.2018 г. № 899-н, 27.12.2018 г. № 2382-н, 15.03.2019 г. № 447-н, 27.09.2019 г. № 1723-н</t>
    </r>
  </si>
  <si>
    <r>
      <t xml:space="preserve">29.12.2017 г. № 2394-н, </t>
    </r>
    <r>
      <rPr>
        <sz val="8"/>
        <rFont val="Arial"/>
        <family val="2"/>
        <charset val="204"/>
      </rPr>
      <t>22.02.2018 г. № 232-н, 09.04.2018 . № 493-н, 30.08.2018 г. № 1418-н, 08.10.2018 г. № 1632-н, 28.12.2018 г. № 2403-н, 15.03.2019 г. № 448-н, 02.10.2019 г. № 1777-н</t>
    </r>
  </si>
  <si>
    <r>
      <t xml:space="preserve">27.12.2017 г. № 2368-н </t>
    </r>
    <r>
      <rPr>
        <sz val="8"/>
        <rFont val="Arial"/>
        <family val="2"/>
        <charset val="204"/>
      </rPr>
      <t>28.02.2018 г. № 265-н, 12.04.2018 г. № 510-н, 06.06.2018 г. № 904-н, 20.06.2018 г. № 976-н, 30.07.2018 г. № 1252-н, 08.10.2018 г. № 1631-н, 20.12.2018 г. № 2337-н, 22.03.2019 г. № 513-н, 30.05.2019 г. № 895-н, 15.08.2019 г. № 1463-н, 04.10.2019 г. № 1785-н</t>
    </r>
  </si>
  <si>
    <r>
      <t xml:space="preserve">24.11.2017 г. № 2138-н, </t>
    </r>
    <r>
      <rPr>
        <sz val="8"/>
        <rFont val="Arial"/>
        <family val="2"/>
        <charset val="204"/>
      </rPr>
      <t>06.11.2018 г. № 1900-н, 18.12.2018 г. № 2293-н, 23.05.2019 г. № 826-н, 05.11.2019 г. № 1987-н</t>
    </r>
  </si>
  <si>
    <t>Реестр муниципальных программ  муниципального образованя город Маркс  на 01.11.2019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</si>
</sst>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/>
    <xf numFmtId="0" fontId="6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49" zoomScaleNormal="100" zoomScalePageLayoutView="80" workbookViewId="0">
      <selection activeCell="N56" sqref="N56"/>
    </sheetView>
  </sheetViews>
  <sheetFormatPr defaultRowHeight="12.75" x14ac:dyDescent="0.2"/>
  <cols>
    <col min="1" max="1" width="4.7109375" customWidth="1"/>
    <col min="2" max="2" width="20.5703125" customWidth="1"/>
    <col min="3" max="3" width="25.140625" customWidth="1"/>
    <col min="4" max="4" width="9.140625" customWidth="1"/>
    <col min="5" max="5" width="10.7109375" customWidth="1"/>
    <col min="6" max="6" width="11.7109375" customWidth="1"/>
    <col min="7" max="7" width="10.85546875" customWidth="1"/>
    <col min="8" max="8" width="9" customWidth="1"/>
    <col min="9" max="9" width="8.28515625" customWidth="1"/>
    <col min="10" max="10" width="8.7109375" customWidth="1"/>
    <col min="11" max="11" width="10.7109375" customWidth="1"/>
    <col min="12" max="12" width="18.42578125" style="17" customWidth="1"/>
    <col min="14" max="14" width="15.5703125" customWidth="1"/>
  </cols>
  <sheetData>
    <row r="1" spans="1:12" ht="41.2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48" customHeight="1" x14ac:dyDescent="0.2">
      <c r="A3" s="72" t="s">
        <v>0</v>
      </c>
      <c r="B3" s="72" t="s">
        <v>9</v>
      </c>
      <c r="C3" s="72" t="s">
        <v>17</v>
      </c>
      <c r="D3" s="72" t="s">
        <v>8</v>
      </c>
      <c r="E3" s="88" t="s">
        <v>10</v>
      </c>
      <c r="F3" s="89"/>
      <c r="G3" s="89"/>
      <c r="H3" s="89"/>
      <c r="I3" s="89"/>
      <c r="J3" s="89"/>
      <c r="K3" s="90"/>
      <c r="L3" s="72" t="s">
        <v>11</v>
      </c>
    </row>
    <row r="4" spans="1:12" ht="34.5" thickBot="1" x14ac:dyDescent="0.25">
      <c r="A4" s="73"/>
      <c r="B4" s="73"/>
      <c r="C4" s="73"/>
      <c r="D4" s="73"/>
      <c r="E4" s="16" t="s">
        <v>14</v>
      </c>
      <c r="F4" s="16">
        <v>2018</v>
      </c>
      <c r="G4" s="16">
        <v>2019</v>
      </c>
      <c r="H4" s="16">
        <v>2020</v>
      </c>
      <c r="I4" s="16">
        <v>2021</v>
      </c>
      <c r="J4" s="16">
        <v>2022</v>
      </c>
      <c r="K4" s="16" t="s">
        <v>1</v>
      </c>
      <c r="L4" s="73"/>
    </row>
    <row r="5" spans="1:12" ht="29.25" customHeight="1" x14ac:dyDescent="0.2">
      <c r="A5" s="91" t="s">
        <v>30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s="13" customFormat="1" ht="57" customHeight="1" thickBot="1" x14ac:dyDescent="0.25">
      <c r="A6" s="19">
        <v>1</v>
      </c>
      <c r="B6" s="1" t="s">
        <v>31</v>
      </c>
      <c r="C6" s="44" t="s">
        <v>38</v>
      </c>
      <c r="D6" s="1" t="s">
        <v>39</v>
      </c>
      <c r="E6" s="1" t="s">
        <v>15</v>
      </c>
      <c r="F6" s="29">
        <v>496.1</v>
      </c>
      <c r="G6" s="29">
        <v>496.1</v>
      </c>
      <c r="H6" s="29">
        <v>496.1</v>
      </c>
      <c r="I6" s="41"/>
      <c r="J6" s="41"/>
      <c r="K6" s="20">
        <f>F6+G6+H6</f>
        <v>1488.3000000000002</v>
      </c>
      <c r="L6" s="35" t="s">
        <v>59</v>
      </c>
    </row>
    <row r="7" spans="1:12" s="13" customFormat="1" ht="21.75" customHeight="1" thickBot="1" x14ac:dyDescent="0.25">
      <c r="A7" s="99" t="s">
        <v>12</v>
      </c>
      <c r="B7" s="100"/>
      <c r="C7" s="100"/>
      <c r="D7" s="101"/>
      <c r="E7" s="20"/>
      <c r="F7" s="20">
        <f>F6</f>
        <v>496.1</v>
      </c>
      <c r="G7" s="20">
        <f>G6</f>
        <v>496.1</v>
      </c>
      <c r="H7" s="20">
        <f>H6</f>
        <v>496.1</v>
      </c>
      <c r="I7" s="20"/>
      <c r="J7" s="20"/>
      <c r="K7" s="20">
        <f>F7+G7+H7</f>
        <v>1488.3000000000002</v>
      </c>
      <c r="L7" s="21"/>
    </row>
    <row r="8" spans="1:12" s="13" customFormat="1" ht="21" customHeight="1" x14ac:dyDescent="0.2">
      <c r="A8" s="91" t="s">
        <v>18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12" s="13" customFormat="1" ht="45" customHeight="1" x14ac:dyDescent="0.2">
      <c r="A9" s="102">
        <v>2</v>
      </c>
      <c r="B9" s="105" t="s">
        <v>18</v>
      </c>
      <c r="C9" s="106" t="s">
        <v>55</v>
      </c>
      <c r="D9" s="105" t="s">
        <v>40</v>
      </c>
      <c r="E9" s="1" t="s">
        <v>13</v>
      </c>
      <c r="F9" s="16">
        <f>F10+F11</f>
        <v>301</v>
      </c>
      <c r="G9" s="49">
        <f t="shared" ref="G9:H9" si="0">G10+G11</f>
        <v>1278.4000000000001</v>
      </c>
      <c r="H9" s="49">
        <f t="shared" si="0"/>
        <v>1100</v>
      </c>
      <c r="I9" s="16"/>
      <c r="J9" s="16"/>
      <c r="K9" s="1">
        <f>F9+G9+H9</f>
        <v>2679.4</v>
      </c>
      <c r="L9" s="63" t="s">
        <v>64</v>
      </c>
    </row>
    <row r="10" spans="1:12" s="13" customFormat="1" ht="22.5" x14ac:dyDescent="0.2">
      <c r="A10" s="103"/>
      <c r="B10" s="105"/>
      <c r="C10" s="106"/>
      <c r="D10" s="105"/>
      <c r="E10" s="49" t="s">
        <v>15</v>
      </c>
      <c r="F10" s="49">
        <v>201</v>
      </c>
      <c r="G10" s="49">
        <v>1278.4000000000001</v>
      </c>
      <c r="H10" s="49">
        <v>1100</v>
      </c>
      <c r="I10" s="49"/>
      <c r="J10" s="49"/>
      <c r="K10" s="52">
        <f t="shared" ref="K10:K11" si="1">F10+G10+H10</f>
        <v>2579.4</v>
      </c>
      <c r="L10" s="64"/>
    </row>
    <row r="11" spans="1:12" s="13" customFormat="1" ht="22.5" x14ac:dyDescent="0.2">
      <c r="A11" s="104"/>
      <c r="B11" s="105"/>
      <c r="C11" s="106"/>
      <c r="D11" s="105"/>
      <c r="E11" s="49" t="s">
        <v>37</v>
      </c>
      <c r="F11" s="49">
        <v>100</v>
      </c>
      <c r="G11" s="49">
        <v>0</v>
      </c>
      <c r="H11" s="49">
        <v>0</v>
      </c>
      <c r="I11" s="49"/>
      <c r="J11" s="49"/>
      <c r="K11" s="52">
        <f t="shared" si="1"/>
        <v>100</v>
      </c>
      <c r="L11" s="65"/>
    </row>
    <row r="12" spans="1:12" s="13" customFormat="1" ht="21.75" customHeight="1" thickBot="1" x14ac:dyDescent="0.25">
      <c r="A12" s="99" t="s">
        <v>12</v>
      </c>
      <c r="B12" s="100"/>
      <c r="C12" s="100"/>
      <c r="D12" s="101"/>
      <c r="E12" s="20"/>
      <c r="F12" s="20">
        <f>F9</f>
        <v>301</v>
      </c>
      <c r="G12" s="20">
        <f>G9</f>
        <v>1278.4000000000001</v>
      </c>
      <c r="H12" s="20">
        <f>H9</f>
        <v>1100</v>
      </c>
      <c r="I12" s="20"/>
      <c r="J12" s="20"/>
      <c r="K12" s="20">
        <f>F12+G12+H12</f>
        <v>2679.4</v>
      </c>
      <c r="L12" s="21"/>
    </row>
    <row r="13" spans="1:12" s="13" customFormat="1" ht="26.25" customHeight="1" x14ac:dyDescent="0.2">
      <c r="A13" s="60" t="s">
        <v>24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</row>
    <row r="14" spans="1:12" s="14" customFormat="1" ht="11.25" x14ac:dyDescent="0.2">
      <c r="A14" s="95">
        <v>3</v>
      </c>
      <c r="B14" s="97" t="s">
        <v>28</v>
      </c>
      <c r="C14" s="56" t="s">
        <v>41</v>
      </c>
      <c r="D14" s="105" t="s">
        <v>40</v>
      </c>
      <c r="E14" s="1" t="s">
        <v>13</v>
      </c>
      <c r="F14" s="1">
        <f>F15+F16+F17+F18</f>
        <v>12351.4</v>
      </c>
      <c r="G14" s="52">
        <f>G15+G16+G17+G18</f>
        <v>12629.900000000001</v>
      </c>
      <c r="H14" s="1">
        <f>H15+H16+H17+H18</f>
        <v>10395.6</v>
      </c>
      <c r="I14" s="1"/>
      <c r="J14" s="1"/>
      <c r="K14" s="1">
        <f>K15+K16+K17+K18</f>
        <v>35376.9</v>
      </c>
      <c r="L14" s="63" t="s">
        <v>60</v>
      </c>
    </row>
    <row r="15" spans="1:12" s="14" customFormat="1" ht="22.5" x14ac:dyDescent="0.2">
      <c r="A15" s="96"/>
      <c r="B15" s="98"/>
      <c r="C15" s="57"/>
      <c r="D15" s="105"/>
      <c r="E15" s="1" t="s">
        <v>15</v>
      </c>
      <c r="F15" s="1">
        <v>8440</v>
      </c>
      <c r="G15" s="1">
        <v>10048.200000000001</v>
      </c>
      <c r="H15" s="1">
        <v>9725.6</v>
      </c>
      <c r="I15" s="1"/>
      <c r="J15" s="1"/>
      <c r="K15" s="1">
        <f t="shared" ref="K15:K19" si="2">F15+G15+H15</f>
        <v>28213.800000000003</v>
      </c>
      <c r="L15" s="64"/>
    </row>
    <row r="16" spans="1:12" s="14" customFormat="1" ht="22.5" x14ac:dyDescent="0.2">
      <c r="A16" s="96"/>
      <c r="B16" s="98"/>
      <c r="C16" s="57"/>
      <c r="D16" s="105"/>
      <c r="E16" s="16" t="s">
        <v>37</v>
      </c>
      <c r="F16" s="16">
        <v>3321.4</v>
      </c>
      <c r="G16" s="16">
        <v>1911.7</v>
      </c>
      <c r="H16" s="16">
        <v>0</v>
      </c>
      <c r="I16" s="16"/>
      <c r="J16" s="16"/>
      <c r="K16" s="1">
        <f t="shared" si="2"/>
        <v>5233.1000000000004</v>
      </c>
      <c r="L16" s="64"/>
    </row>
    <row r="17" spans="1:12" s="14" customFormat="1" ht="22.5" x14ac:dyDescent="0.2">
      <c r="A17" s="96"/>
      <c r="B17" s="98"/>
      <c r="C17" s="57"/>
      <c r="D17" s="105"/>
      <c r="E17" s="16" t="s">
        <v>35</v>
      </c>
      <c r="F17" s="16">
        <v>0</v>
      </c>
      <c r="G17" s="16">
        <v>0</v>
      </c>
      <c r="H17" s="16">
        <v>0</v>
      </c>
      <c r="I17" s="16"/>
      <c r="J17" s="16"/>
      <c r="K17" s="1">
        <f t="shared" si="2"/>
        <v>0</v>
      </c>
      <c r="L17" s="64"/>
    </row>
    <row r="18" spans="1:12" s="14" customFormat="1" ht="11.25" x14ac:dyDescent="0.2">
      <c r="A18" s="96"/>
      <c r="B18" s="98"/>
      <c r="C18" s="57"/>
      <c r="D18" s="105"/>
      <c r="E18" s="16" t="s">
        <v>16</v>
      </c>
      <c r="F18" s="16">
        <v>590</v>
      </c>
      <c r="G18" s="16">
        <v>670</v>
      </c>
      <c r="H18" s="16">
        <v>670</v>
      </c>
      <c r="I18" s="16"/>
      <c r="J18" s="16"/>
      <c r="K18" s="1">
        <f t="shared" si="2"/>
        <v>1930</v>
      </c>
      <c r="L18" s="65"/>
    </row>
    <row r="19" spans="1:12" s="13" customFormat="1" ht="41.25" customHeight="1" x14ac:dyDescent="0.2">
      <c r="A19" s="19">
        <v>4</v>
      </c>
      <c r="B19" s="29" t="s">
        <v>28</v>
      </c>
      <c r="C19" s="44" t="s">
        <v>49</v>
      </c>
      <c r="D19" s="18" t="s">
        <v>40</v>
      </c>
      <c r="E19" s="1" t="s">
        <v>15</v>
      </c>
      <c r="F19" s="1">
        <v>1070</v>
      </c>
      <c r="G19" s="1">
        <v>1120</v>
      </c>
      <c r="H19" s="1">
        <v>1720</v>
      </c>
      <c r="I19" s="1"/>
      <c r="J19" s="1"/>
      <c r="K19" s="1">
        <f t="shared" si="2"/>
        <v>3910</v>
      </c>
      <c r="L19" s="53" t="s">
        <v>57</v>
      </c>
    </row>
    <row r="20" spans="1:12" s="13" customFormat="1" ht="23.25" customHeight="1" thickBot="1" x14ac:dyDescent="0.25">
      <c r="A20" s="107" t="s">
        <v>12</v>
      </c>
      <c r="B20" s="108"/>
      <c r="C20" s="108"/>
      <c r="D20" s="108"/>
      <c r="E20" s="109"/>
      <c r="F20" s="22">
        <f>F14+F19</f>
        <v>13421.4</v>
      </c>
      <c r="G20" s="22">
        <f>G14+G19</f>
        <v>13749.900000000001</v>
      </c>
      <c r="H20" s="22">
        <f>H14+H19</f>
        <v>12115.6</v>
      </c>
      <c r="I20" s="22"/>
      <c r="J20" s="22"/>
      <c r="K20" s="22">
        <f>F20+G20+H20</f>
        <v>39286.9</v>
      </c>
      <c r="L20" s="53"/>
    </row>
    <row r="21" spans="1:12" s="13" customFormat="1" ht="33" customHeight="1" x14ac:dyDescent="0.2">
      <c r="A21" s="91" t="s">
        <v>19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4"/>
    </row>
    <row r="22" spans="1:12" s="13" customFormat="1" ht="12.75" customHeight="1" x14ac:dyDescent="0.2">
      <c r="A22" s="95">
        <v>5</v>
      </c>
      <c r="B22" s="66" t="s">
        <v>20</v>
      </c>
      <c r="C22" s="56" t="s">
        <v>42</v>
      </c>
      <c r="D22" s="72" t="s">
        <v>40</v>
      </c>
      <c r="E22" s="1" t="s">
        <v>13</v>
      </c>
      <c r="F22" s="30">
        <f>F23+F25+F26+F24</f>
        <v>5870.3</v>
      </c>
      <c r="G22" s="30">
        <f t="shared" ref="G22:H22" si="3">G23+G25+G26+G24</f>
        <v>27469.699999999997</v>
      </c>
      <c r="H22" s="30">
        <f t="shared" si="3"/>
        <v>4477.3999999999996</v>
      </c>
      <c r="I22" s="30"/>
      <c r="J22" s="30"/>
      <c r="K22" s="29">
        <f t="shared" ref="K22:K31" si="4">F22+G22+H22</f>
        <v>37817.4</v>
      </c>
      <c r="L22" s="63" t="s">
        <v>61</v>
      </c>
    </row>
    <row r="23" spans="1:12" s="13" customFormat="1" ht="22.5" x14ac:dyDescent="0.2">
      <c r="A23" s="96"/>
      <c r="B23" s="67"/>
      <c r="C23" s="57"/>
      <c r="D23" s="73"/>
      <c r="E23" s="1" t="s">
        <v>15</v>
      </c>
      <c r="F23" s="30">
        <f>F28+F33</f>
        <v>86</v>
      </c>
      <c r="G23" s="30">
        <f>G28+G33</f>
        <v>5477.4</v>
      </c>
      <c r="H23" s="30">
        <f>H28+H33</f>
        <v>577.4</v>
      </c>
      <c r="I23" s="30"/>
      <c r="J23" s="30"/>
      <c r="K23" s="29">
        <f t="shared" si="4"/>
        <v>6140.7999999999993</v>
      </c>
      <c r="L23" s="64"/>
    </row>
    <row r="24" spans="1:12" s="13" customFormat="1" ht="22.5" x14ac:dyDescent="0.2">
      <c r="A24" s="96"/>
      <c r="B24" s="67"/>
      <c r="C24" s="57"/>
      <c r="D24" s="73"/>
      <c r="E24" s="55" t="s">
        <v>37</v>
      </c>
      <c r="F24" s="30">
        <f>F29</f>
        <v>0</v>
      </c>
      <c r="G24" s="30">
        <f t="shared" ref="G24:H24" si="5">G29</f>
        <v>12000</v>
      </c>
      <c r="H24" s="30">
        <f t="shared" si="5"/>
        <v>0</v>
      </c>
      <c r="I24" s="30"/>
      <c r="J24" s="30"/>
      <c r="K24" s="29">
        <f t="shared" si="4"/>
        <v>12000</v>
      </c>
      <c r="L24" s="64"/>
    </row>
    <row r="25" spans="1:12" s="13" customFormat="1" ht="22.5" x14ac:dyDescent="0.2">
      <c r="A25" s="96"/>
      <c r="B25" s="67"/>
      <c r="C25" s="57"/>
      <c r="D25" s="73"/>
      <c r="E25" s="1" t="s">
        <v>35</v>
      </c>
      <c r="F25" s="30">
        <f>F30</f>
        <v>0</v>
      </c>
      <c r="G25" s="30">
        <f>G30</f>
        <v>0</v>
      </c>
      <c r="H25" s="30">
        <f>H30</f>
        <v>0</v>
      </c>
      <c r="I25" s="30"/>
      <c r="J25" s="30"/>
      <c r="K25" s="29">
        <f t="shared" si="4"/>
        <v>0</v>
      </c>
      <c r="L25" s="64"/>
    </row>
    <row r="26" spans="1:12" s="14" customFormat="1" ht="33.75" x14ac:dyDescent="0.2">
      <c r="A26" s="114"/>
      <c r="B26" s="67"/>
      <c r="C26" s="58"/>
      <c r="D26" s="74"/>
      <c r="E26" s="33" t="s">
        <v>21</v>
      </c>
      <c r="F26" s="29">
        <f>F31+F34</f>
        <v>5784.3</v>
      </c>
      <c r="G26" s="29">
        <f>G31+G34</f>
        <v>9992.2999999999993</v>
      </c>
      <c r="H26" s="29">
        <f>H31+H34</f>
        <v>3900</v>
      </c>
      <c r="I26" s="29"/>
      <c r="J26" s="29"/>
      <c r="K26" s="29">
        <f t="shared" si="4"/>
        <v>19676.599999999999</v>
      </c>
      <c r="L26" s="64"/>
    </row>
    <row r="27" spans="1:12" x14ac:dyDescent="0.2">
      <c r="A27" s="83" t="s">
        <v>23</v>
      </c>
      <c r="B27" s="67"/>
      <c r="C27" s="105" t="s">
        <v>32</v>
      </c>
      <c r="D27" s="82" t="s">
        <v>40</v>
      </c>
      <c r="E27" s="1" t="s">
        <v>13</v>
      </c>
      <c r="F27" s="27">
        <f>F28+F30+F31+F29</f>
        <v>5029.5</v>
      </c>
      <c r="G27" s="27">
        <f t="shared" ref="G27:H27" si="6">G28+G30+G31+G29</f>
        <v>26519.699999999997</v>
      </c>
      <c r="H27" s="27">
        <f t="shared" si="6"/>
        <v>3777.4</v>
      </c>
      <c r="I27" s="27"/>
      <c r="J27" s="27"/>
      <c r="K27" s="29">
        <f t="shared" si="4"/>
        <v>35326.6</v>
      </c>
      <c r="L27" s="64"/>
    </row>
    <row r="28" spans="1:12" ht="22.5" x14ac:dyDescent="0.2">
      <c r="A28" s="83"/>
      <c r="B28" s="67"/>
      <c r="C28" s="105"/>
      <c r="D28" s="82"/>
      <c r="E28" s="1" t="s">
        <v>15</v>
      </c>
      <c r="F28" s="27">
        <v>86</v>
      </c>
      <c r="G28" s="27">
        <v>5477.4</v>
      </c>
      <c r="H28" s="27">
        <v>277.39999999999998</v>
      </c>
      <c r="I28" s="27"/>
      <c r="J28" s="27"/>
      <c r="K28" s="27">
        <f t="shared" si="4"/>
        <v>5840.7999999999993</v>
      </c>
      <c r="L28" s="64"/>
    </row>
    <row r="29" spans="1:12" ht="22.5" x14ac:dyDescent="0.2">
      <c r="A29" s="83"/>
      <c r="B29" s="67"/>
      <c r="C29" s="105"/>
      <c r="D29" s="82"/>
      <c r="E29" s="55" t="s">
        <v>37</v>
      </c>
      <c r="F29" s="27">
        <v>0</v>
      </c>
      <c r="G29" s="27">
        <v>12000</v>
      </c>
      <c r="H29" s="27">
        <v>0</v>
      </c>
      <c r="I29" s="27"/>
      <c r="J29" s="27"/>
      <c r="K29" s="27">
        <f t="shared" si="4"/>
        <v>12000</v>
      </c>
      <c r="L29" s="64"/>
    </row>
    <row r="30" spans="1:12" ht="22.5" x14ac:dyDescent="0.2">
      <c r="A30" s="83"/>
      <c r="B30" s="67"/>
      <c r="C30" s="105"/>
      <c r="D30" s="82"/>
      <c r="E30" s="1" t="s">
        <v>35</v>
      </c>
      <c r="F30" s="27">
        <v>0</v>
      </c>
      <c r="G30" s="27">
        <v>0</v>
      </c>
      <c r="H30" s="27">
        <v>0</v>
      </c>
      <c r="I30" s="27"/>
      <c r="J30" s="27"/>
      <c r="K30" s="27">
        <f t="shared" si="4"/>
        <v>0</v>
      </c>
      <c r="L30" s="64"/>
    </row>
    <row r="31" spans="1:12" ht="33.75" x14ac:dyDescent="0.2">
      <c r="A31" s="83"/>
      <c r="B31" s="67"/>
      <c r="C31" s="105"/>
      <c r="D31" s="82"/>
      <c r="E31" s="1" t="s">
        <v>21</v>
      </c>
      <c r="F31" s="27">
        <v>4943.5</v>
      </c>
      <c r="G31" s="27">
        <v>9042.2999999999993</v>
      </c>
      <c r="H31" s="27">
        <v>3500</v>
      </c>
      <c r="I31" s="27"/>
      <c r="J31" s="27"/>
      <c r="K31" s="27">
        <f t="shared" si="4"/>
        <v>17485.8</v>
      </c>
      <c r="L31" s="64"/>
    </row>
    <row r="32" spans="1:12" x14ac:dyDescent="0.2">
      <c r="A32" s="69" t="s">
        <v>54</v>
      </c>
      <c r="B32" s="67"/>
      <c r="C32" s="72" t="s">
        <v>22</v>
      </c>
      <c r="D32" s="75" t="s">
        <v>40</v>
      </c>
      <c r="E32" s="42" t="s">
        <v>13</v>
      </c>
      <c r="F32" s="27">
        <f>F33+F34</f>
        <v>840.8</v>
      </c>
      <c r="G32" s="27">
        <f t="shared" ref="G32:H32" si="7">G33+G34</f>
        <v>950</v>
      </c>
      <c r="H32" s="27">
        <f t="shared" si="7"/>
        <v>700</v>
      </c>
      <c r="I32" s="27"/>
      <c r="J32" s="27"/>
      <c r="K32" s="27">
        <f>F32+G32+H32</f>
        <v>2490.8000000000002</v>
      </c>
      <c r="L32" s="64"/>
    </row>
    <row r="33" spans="1:14" ht="33.75" customHeight="1" x14ac:dyDescent="0.2">
      <c r="A33" s="70"/>
      <c r="B33" s="67"/>
      <c r="C33" s="73"/>
      <c r="D33" s="76"/>
      <c r="E33" s="1" t="s">
        <v>15</v>
      </c>
      <c r="F33" s="27">
        <v>0</v>
      </c>
      <c r="G33" s="27">
        <v>0</v>
      </c>
      <c r="H33" s="27">
        <v>300</v>
      </c>
      <c r="I33" s="27"/>
      <c r="J33" s="27"/>
      <c r="K33" s="27">
        <f t="shared" ref="K33:K38" si="8">F33+G33+H33</f>
        <v>300</v>
      </c>
      <c r="L33" s="64"/>
    </row>
    <row r="34" spans="1:14" ht="32.25" customHeight="1" x14ac:dyDescent="0.2">
      <c r="A34" s="71"/>
      <c r="B34" s="68"/>
      <c r="C34" s="74"/>
      <c r="D34" s="77"/>
      <c r="E34" s="33" t="s">
        <v>21</v>
      </c>
      <c r="F34" s="15">
        <v>840.8</v>
      </c>
      <c r="G34" s="15">
        <v>950</v>
      </c>
      <c r="H34" s="15">
        <v>400</v>
      </c>
      <c r="I34" s="15"/>
      <c r="J34" s="15"/>
      <c r="K34" s="27">
        <f t="shared" si="8"/>
        <v>2190.8000000000002</v>
      </c>
      <c r="L34" s="64"/>
    </row>
    <row r="35" spans="1:14" ht="15" customHeight="1" x14ac:dyDescent="0.2">
      <c r="A35" s="84">
        <v>6</v>
      </c>
      <c r="B35" s="66" t="s">
        <v>20</v>
      </c>
      <c r="C35" s="56" t="s">
        <v>43</v>
      </c>
      <c r="D35" s="75" t="s">
        <v>40</v>
      </c>
      <c r="E35" s="33" t="s">
        <v>13</v>
      </c>
      <c r="F35" s="43">
        <f>F36+F39+F38+F37</f>
        <v>40878.199999999997</v>
      </c>
      <c r="G35" s="54">
        <f>G36+G39+G38+G37</f>
        <v>43967.999999999993</v>
      </c>
      <c r="H35" s="54">
        <f>H36+H39+H38+H37</f>
        <v>41202.9</v>
      </c>
      <c r="I35" s="48"/>
      <c r="J35" s="48"/>
      <c r="K35" s="27">
        <f t="shared" si="8"/>
        <v>126049.09999999998</v>
      </c>
      <c r="L35" s="78" t="s">
        <v>62</v>
      </c>
    </row>
    <row r="36" spans="1:14" ht="33" customHeight="1" x14ac:dyDescent="0.2">
      <c r="A36" s="85"/>
      <c r="B36" s="67"/>
      <c r="C36" s="57"/>
      <c r="D36" s="76"/>
      <c r="E36" s="1" t="s">
        <v>15</v>
      </c>
      <c r="F36" s="27">
        <f>F41+F45+F46+F47</f>
        <v>38398.5</v>
      </c>
      <c r="G36" s="27">
        <f>G41+G45+G46+G47</f>
        <v>41601.899999999994</v>
      </c>
      <c r="H36" s="27">
        <f>H41+H45+H46+H47</f>
        <v>41202.9</v>
      </c>
      <c r="I36" s="27"/>
      <c r="J36" s="27"/>
      <c r="K36" s="27">
        <f t="shared" si="8"/>
        <v>121203.29999999999</v>
      </c>
      <c r="L36" s="78"/>
    </row>
    <row r="37" spans="1:14" ht="33" customHeight="1" x14ac:dyDescent="0.2">
      <c r="A37" s="85"/>
      <c r="B37" s="67"/>
      <c r="C37" s="57"/>
      <c r="D37" s="76"/>
      <c r="E37" s="55" t="s">
        <v>35</v>
      </c>
      <c r="F37" s="27">
        <f>F42</f>
        <v>0</v>
      </c>
      <c r="G37" s="27">
        <f t="shared" ref="G37:H37" si="9">G42</f>
        <v>93.7</v>
      </c>
      <c r="H37" s="27">
        <f t="shared" si="9"/>
        <v>0</v>
      </c>
      <c r="I37" s="27"/>
      <c r="J37" s="27"/>
      <c r="K37" s="27">
        <f t="shared" si="8"/>
        <v>93.7</v>
      </c>
      <c r="L37" s="78"/>
    </row>
    <row r="38" spans="1:14" ht="33" customHeight="1" x14ac:dyDescent="0.2">
      <c r="A38" s="85"/>
      <c r="B38" s="67"/>
      <c r="C38" s="57"/>
      <c r="D38" s="76"/>
      <c r="E38" s="47" t="s">
        <v>37</v>
      </c>
      <c r="F38" s="27">
        <f>F43</f>
        <v>1412.7</v>
      </c>
      <c r="G38" s="27">
        <f t="shared" ref="G38:H38" si="10">G43</f>
        <v>589.4</v>
      </c>
      <c r="H38" s="27">
        <f t="shared" si="10"/>
        <v>0</v>
      </c>
      <c r="I38" s="27"/>
      <c r="J38" s="27"/>
      <c r="K38" s="27">
        <f t="shared" si="8"/>
        <v>2002.1</v>
      </c>
      <c r="L38" s="78"/>
    </row>
    <row r="39" spans="1:14" ht="20.25" customHeight="1" x14ac:dyDescent="0.2">
      <c r="A39" s="86"/>
      <c r="B39" s="67"/>
      <c r="C39" s="58"/>
      <c r="D39" s="77"/>
      <c r="E39" s="42" t="s">
        <v>16</v>
      </c>
      <c r="F39" s="27">
        <f>F44</f>
        <v>1067</v>
      </c>
      <c r="G39" s="27">
        <f t="shared" ref="G39:K39" si="11">G44</f>
        <v>1683</v>
      </c>
      <c r="H39" s="27">
        <f t="shared" si="11"/>
        <v>0</v>
      </c>
      <c r="I39" s="27"/>
      <c r="J39" s="27"/>
      <c r="K39" s="27">
        <f t="shared" si="11"/>
        <v>2750</v>
      </c>
      <c r="L39" s="78"/>
    </row>
    <row r="40" spans="1:14" ht="17.25" customHeight="1" x14ac:dyDescent="0.2">
      <c r="A40" s="79" t="s">
        <v>25</v>
      </c>
      <c r="B40" s="67"/>
      <c r="C40" s="72" t="s">
        <v>44</v>
      </c>
      <c r="D40" s="75" t="s">
        <v>40</v>
      </c>
      <c r="E40" s="42" t="s">
        <v>13</v>
      </c>
      <c r="F40" s="27">
        <f>F41+F44+F43+F42</f>
        <v>39648.199999999997</v>
      </c>
      <c r="G40" s="27">
        <f>G41+G44+G43+G42</f>
        <v>43128.6</v>
      </c>
      <c r="H40" s="27">
        <f t="shared" ref="H40" si="12">H41+H44+H43+H42</f>
        <v>28066.799999999999</v>
      </c>
      <c r="I40" s="27"/>
      <c r="J40" s="27"/>
      <c r="K40" s="27">
        <f t="shared" ref="K40:K47" si="13">F40+G40+H40</f>
        <v>110843.59999999999</v>
      </c>
      <c r="L40" s="78"/>
    </row>
    <row r="41" spans="1:14" ht="27" customHeight="1" x14ac:dyDescent="0.2">
      <c r="A41" s="80"/>
      <c r="B41" s="67"/>
      <c r="C41" s="73"/>
      <c r="D41" s="76"/>
      <c r="E41" s="1" t="s">
        <v>15</v>
      </c>
      <c r="F41" s="27">
        <v>37168.5</v>
      </c>
      <c r="G41" s="27">
        <v>40762.5</v>
      </c>
      <c r="H41" s="27">
        <v>28066.799999999999</v>
      </c>
      <c r="I41" s="27"/>
      <c r="J41" s="27"/>
      <c r="K41" s="27">
        <f t="shared" si="13"/>
        <v>105997.8</v>
      </c>
      <c r="L41" s="78"/>
    </row>
    <row r="42" spans="1:14" ht="27" customHeight="1" x14ac:dyDescent="0.2">
      <c r="A42" s="80"/>
      <c r="B42" s="67"/>
      <c r="C42" s="73"/>
      <c r="D42" s="76"/>
      <c r="E42" s="55" t="s">
        <v>35</v>
      </c>
      <c r="F42" s="27">
        <v>0</v>
      </c>
      <c r="G42" s="27">
        <v>93.7</v>
      </c>
      <c r="H42" s="27">
        <v>0</v>
      </c>
      <c r="I42" s="27"/>
      <c r="J42" s="27"/>
      <c r="K42" s="27">
        <f t="shared" si="13"/>
        <v>93.7</v>
      </c>
      <c r="L42" s="78"/>
    </row>
    <row r="43" spans="1:14" ht="27" customHeight="1" x14ac:dyDescent="0.2">
      <c r="A43" s="80"/>
      <c r="B43" s="67"/>
      <c r="C43" s="73"/>
      <c r="D43" s="76"/>
      <c r="E43" s="47" t="s">
        <v>37</v>
      </c>
      <c r="F43" s="27">
        <v>1412.7</v>
      </c>
      <c r="G43" s="27">
        <v>589.4</v>
      </c>
      <c r="H43" s="27">
        <v>0</v>
      </c>
      <c r="I43" s="27"/>
      <c r="J43" s="27"/>
      <c r="K43" s="27">
        <f t="shared" si="13"/>
        <v>2002.1</v>
      </c>
      <c r="L43" s="78"/>
    </row>
    <row r="44" spans="1:14" ht="22.5" customHeight="1" x14ac:dyDescent="0.2">
      <c r="A44" s="81"/>
      <c r="B44" s="67"/>
      <c r="C44" s="74"/>
      <c r="D44" s="77"/>
      <c r="E44" s="42" t="s">
        <v>16</v>
      </c>
      <c r="F44" s="27">
        <v>1067</v>
      </c>
      <c r="G44" s="27">
        <v>1683</v>
      </c>
      <c r="H44" s="27">
        <v>0</v>
      </c>
      <c r="I44" s="27"/>
      <c r="J44" s="27"/>
      <c r="K44" s="27">
        <f t="shared" si="13"/>
        <v>2750</v>
      </c>
      <c r="L44" s="78"/>
    </row>
    <row r="45" spans="1:14" ht="78.75" x14ac:dyDescent="0.2">
      <c r="A45" s="23" t="s">
        <v>26</v>
      </c>
      <c r="B45" s="67"/>
      <c r="C45" s="1" t="s">
        <v>45</v>
      </c>
      <c r="D45" s="15" t="s">
        <v>40</v>
      </c>
      <c r="E45" s="1" t="s">
        <v>15</v>
      </c>
      <c r="F45" s="27">
        <v>1220</v>
      </c>
      <c r="G45" s="27">
        <v>761.2</v>
      </c>
      <c r="H45" s="27">
        <v>1070</v>
      </c>
      <c r="I45" s="27"/>
      <c r="J45" s="27"/>
      <c r="K45" s="27">
        <f t="shared" si="13"/>
        <v>3051.2</v>
      </c>
      <c r="L45" s="78"/>
    </row>
    <row r="46" spans="1:14" ht="22.5" x14ac:dyDescent="0.2">
      <c r="A46" s="23" t="s">
        <v>29</v>
      </c>
      <c r="B46" s="67"/>
      <c r="C46" s="1" t="s">
        <v>46</v>
      </c>
      <c r="D46" s="1" t="s">
        <v>40</v>
      </c>
      <c r="E46" s="1" t="s">
        <v>15</v>
      </c>
      <c r="F46" s="27">
        <v>0</v>
      </c>
      <c r="G46" s="27">
        <v>50</v>
      </c>
      <c r="H46" s="27">
        <v>2600</v>
      </c>
      <c r="I46" s="27"/>
      <c r="J46" s="27"/>
      <c r="K46" s="27">
        <f t="shared" si="13"/>
        <v>2650</v>
      </c>
      <c r="L46" s="78"/>
    </row>
    <row r="47" spans="1:14" ht="56.25" x14ac:dyDescent="0.2">
      <c r="A47" s="24" t="s">
        <v>53</v>
      </c>
      <c r="B47" s="68"/>
      <c r="C47" s="16" t="s">
        <v>47</v>
      </c>
      <c r="D47" s="16" t="s">
        <v>40</v>
      </c>
      <c r="E47" s="16" t="s">
        <v>15</v>
      </c>
      <c r="F47" s="28">
        <v>10</v>
      </c>
      <c r="G47" s="28">
        <v>28.2</v>
      </c>
      <c r="H47" s="28">
        <v>9466.1</v>
      </c>
      <c r="I47" s="28"/>
      <c r="J47" s="28"/>
      <c r="K47" s="27">
        <f t="shared" si="13"/>
        <v>9504.3000000000011</v>
      </c>
      <c r="L47" s="78"/>
    </row>
    <row r="48" spans="1:14" ht="15" customHeight="1" x14ac:dyDescent="0.2">
      <c r="A48" s="79" t="s">
        <v>36</v>
      </c>
      <c r="B48" s="75"/>
      <c r="C48" s="56" t="s">
        <v>51</v>
      </c>
      <c r="D48" s="72" t="s">
        <v>50</v>
      </c>
      <c r="E48" s="16" t="s">
        <v>13</v>
      </c>
      <c r="F48" s="28">
        <f>F49+F50+F51+F52+F53</f>
        <v>18766.400000000001</v>
      </c>
      <c r="G48" s="28">
        <f t="shared" ref="G48:J48" si="14">G49+G50+G51+G52+G53</f>
        <v>21697.8</v>
      </c>
      <c r="H48" s="28">
        <f t="shared" si="14"/>
        <v>14950</v>
      </c>
      <c r="I48" s="28">
        <f t="shared" si="14"/>
        <v>12910</v>
      </c>
      <c r="J48" s="28">
        <f t="shared" si="14"/>
        <v>11840</v>
      </c>
      <c r="K48" s="28">
        <f>+H48+G48+F48+I48+J48</f>
        <v>80164.200000000012</v>
      </c>
      <c r="L48" s="78" t="s">
        <v>63</v>
      </c>
      <c r="M48" s="59"/>
      <c r="N48" s="59"/>
    </row>
    <row r="49" spans="1:14" ht="22.5" x14ac:dyDescent="0.2">
      <c r="A49" s="80"/>
      <c r="B49" s="76"/>
      <c r="C49" s="57"/>
      <c r="D49" s="73"/>
      <c r="E49" s="16" t="s">
        <v>15</v>
      </c>
      <c r="F49" s="28">
        <v>2828.1</v>
      </c>
      <c r="G49" s="28">
        <v>3457.5</v>
      </c>
      <c r="H49" s="28">
        <v>1189</v>
      </c>
      <c r="I49" s="28">
        <v>1030</v>
      </c>
      <c r="J49" s="28">
        <v>950</v>
      </c>
      <c r="K49" s="28">
        <f t="shared" ref="K49:K53" si="15">+H49+G49+F49+I49+J49</f>
        <v>9454.6</v>
      </c>
      <c r="L49" s="78"/>
      <c r="M49" s="59"/>
      <c r="N49" s="59"/>
    </row>
    <row r="50" spans="1:14" ht="22.5" x14ac:dyDescent="0.2">
      <c r="A50" s="80"/>
      <c r="B50" s="76"/>
      <c r="C50" s="57"/>
      <c r="D50" s="73"/>
      <c r="E50" s="16" t="s">
        <v>37</v>
      </c>
      <c r="F50" s="28">
        <v>1709.2</v>
      </c>
      <c r="G50" s="28">
        <v>364.8</v>
      </c>
      <c r="H50" s="28">
        <v>1513.7</v>
      </c>
      <c r="I50" s="28">
        <v>1306.8</v>
      </c>
      <c r="J50" s="28">
        <v>1197.9000000000001</v>
      </c>
      <c r="K50" s="28">
        <f t="shared" si="15"/>
        <v>6092.4</v>
      </c>
      <c r="L50" s="78"/>
      <c r="M50" s="59"/>
      <c r="N50" s="59"/>
    </row>
    <row r="51" spans="1:14" ht="22.5" x14ac:dyDescent="0.2">
      <c r="A51" s="80"/>
      <c r="B51" s="76"/>
      <c r="C51" s="57"/>
      <c r="D51" s="73"/>
      <c r="E51" s="1" t="s">
        <v>35</v>
      </c>
      <c r="F51" s="28">
        <v>13829.1</v>
      </c>
      <c r="G51" s="27">
        <v>17875.5</v>
      </c>
      <c r="H51" s="27">
        <v>12247.3</v>
      </c>
      <c r="I51" s="28">
        <v>10573.2</v>
      </c>
      <c r="J51" s="28">
        <v>9692.1</v>
      </c>
      <c r="K51" s="28">
        <f t="shared" si="15"/>
        <v>64217.200000000004</v>
      </c>
      <c r="L51" s="78"/>
      <c r="M51" s="59"/>
      <c r="N51" s="59"/>
    </row>
    <row r="52" spans="1:14" x14ac:dyDescent="0.2">
      <c r="A52" s="80"/>
      <c r="B52" s="76"/>
      <c r="C52" s="57"/>
      <c r="D52" s="73"/>
      <c r="E52" s="52" t="s">
        <v>16</v>
      </c>
      <c r="F52" s="28">
        <v>0</v>
      </c>
      <c r="G52" s="27">
        <v>0</v>
      </c>
      <c r="H52" s="27">
        <v>0</v>
      </c>
      <c r="I52" s="28">
        <v>0</v>
      </c>
      <c r="J52" s="28">
        <v>0</v>
      </c>
      <c r="K52" s="28">
        <f t="shared" si="15"/>
        <v>0</v>
      </c>
      <c r="L52" s="78"/>
      <c r="M52" s="59"/>
      <c r="N52" s="59"/>
    </row>
    <row r="53" spans="1:14" ht="52.5" customHeight="1" x14ac:dyDescent="0.2">
      <c r="A53" s="81"/>
      <c r="B53" s="77"/>
      <c r="C53" s="58"/>
      <c r="D53" s="74"/>
      <c r="E53" s="55" t="s">
        <v>58</v>
      </c>
      <c r="F53" s="28">
        <v>400</v>
      </c>
      <c r="G53" s="51">
        <v>0</v>
      </c>
      <c r="H53" s="51">
        <v>0</v>
      </c>
      <c r="I53" s="50">
        <v>0</v>
      </c>
      <c r="J53" s="50">
        <v>0</v>
      </c>
      <c r="K53" s="28">
        <f t="shared" si="15"/>
        <v>400</v>
      </c>
      <c r="L53" s="78"/>
      <c r="M53" s="59"/>
      <c r="N53" s="59"/>
    </row>
    <row r="54" spans="1:14" ht="23.25" customHeight="1" thickBot="1" x14ac:dyDescent="0.25">
      <c r="A54" s="117" t="s">
        <v>12</v>
      </c>
      <c r="B54" s="118"/>
      <c r="C54" s="118"/>
      <c r="D54" s="118"/>
      <c r="E54" s="118"/>
      <c r="F54" s="36">
        <f>F22+F35+F48</f>
        <v>65514.9</v>
      </c>
      <c r="G54" s="36">
        <f>G22+G35+G48</f>
        <v>93135.499999999985</v>
      </c>
      <c r="H54" s="36">
        <f t="shared" ref="H54:K54" si="16">H22+H35+H48</f>
        <v>60630.3</v>
      </c>
      <c r="I54" s="36">
        <f t="shared" si="16"/>
        <v>12910</v>
      </c>
      <c r="J54" s="36">
        <f t="shared" si="16"/>
        <v>11840</v>
      </c>
      <c r="K54" s="36">
        <f t="shared" si="16"/>
        <v>244030.69999999998</v>
      </c>
      <c r="L54" s="46"/>
      <c r="M54" s="59"/>
      <c r="N54" s="59"/>
    </row>
    <row r="55" spans="1:14" ht="23.25" customHeight="1" x14ac:dyDescent="0.2">
      <c r="A55" s="91" t="s">
        <v>34</v>
      </c>
      <c r="B55" s="115"/>
      <c r="C55" s="115"/>
      <c r="D55" s="115"/>
      <c r="E55" s="115"/>
      <c r="F55" s="87"/>
      <c r="G55" s="87"/>
      <c r="H55" s="87"/>
      <c r="I55" s="87"/>
      <c r="J55" s="87"/>
      <c r="K55" s="87"/>
      <c r="L55" s="116"/>
    </row>
    <row r="56" spans="1:14" ht="84.75" customHeight="1" x14ac:dyDescent="0.2">
      <c r="A56" s="25" t="s">
        <v>52</v>
      </c>
      <c r="B56" s="16" t="s">
        <v>33</v>
      </c>
      <c r="C56" s="45" t="s">
        <v>48</v>
      </c>
      <c r="D56" s="39" t="s">
        <v>39</v>
      </c>
      <c r="E56" s="39" t="s">
        <v>15</v>
      </c>
      <c r="F56" s="39">
        <v>170</v>
      </c>
      <c r="G56" s="39">
        <v>150</v>
      </c>
      <c r="H56" s="39">
        <v>150</v>
      </c>
      <c r="I56" s="39">
        <v>0</v>
      </c>
      <c r="J56" s="39">
        <v>0</v>
      </c>
      <c r="K56" s="39">
        <f>F56+G56+H56</f>
        <v>470</v>
      </c>
      <c r="L56" s="34" t="s">
        <v>56</v>
      </c>
    </row>
    <row r="57" spans="1:14" ht="23.25" customHeight="1" thickBot="1" x14ac:dyDescent="0.25">
      <c r="A57" s="113" t="s">
        <v>12</v>
      </c>
      <c r="B57" s="113"/>
      <c r="C57" s="113"/>
      <c r="D57" s="113"/>
      <c r="E57" s="113"/>
      <c r="F57" s="37">
        <f>F56</f>
        <v>170</v>
      </c>
      <c r="G57" s="37">
        <f>G56</f>
        <v>150</v>
      </c>
      <c r="H57" s="37">
        <f>H56</f>
        <v>150</v>
      </c>
      <c r="I57" s="37">
        <f t="shared" ref="I57:J57" si="17">I56</f>
        <v>0</v>
      </c>
      <c r="J57" s="37">
        <f t="shared" si="17"/>
        <v>0</v>
      </c>
      <c r="K57" s="38">
        <f>F57+G57+H57</f>
        <v>470</v>
      </c>
      <c r="L57" s="40"/>
    </row>
    <row r="58" spans="1:14" ht="30" customHeight="1" thickBot="1" x14ac:dyDescent="0.25">
      <c r="A58" s="110" t="s">
        <v>27</v>
      </c>
      <c r="B58" s="111"/>
      <c r="C58" s="111"/>
      <c r="D58" s="111"/>
      <c r="E58" s="112"/>
      <c r="F58" s="31">
        <f>F7+F12+F20+F54+F57</f>
        <v>79903.399999999994</v>
      </c>
      <c r="G58" s="31">
        <f>G7+G12+G20+G54+G57</f>
        <v>108809.9</v>
      </c>
      <c r="H58" s="31">
        <f>H7+H12+H20+H54+H57</f>
        <v>74492</v>
      </c>
      <c r="I58" s="31">
        <f t="shared" ref="I58:J58" si="18">I7+I12+I20+I54+I57</f>
        <v>12910</v>
      </c>
      <c r="J58" s="31">
        <f t="shared" si="18"/>
        <v>11840</v>
      </c>
      <c r="K58" s="31">
        <f>K7+K12+K20+K54+K57</f>
        <v>287955.3</v>
      </c>
      <c r="L58" s="32"/>
    </row>
    <row r="60" spans="1:14" x14ac:dyDescent="0.2">
      <c r="F60" s="26"/>
      <c r="G60" s="26"/>
      <c r="H60" s="26"/>
      <c r="I60" s="26"/>
      <c r="J60" s="26"/>
      <c r="K60" s="26"/>
    </row>
  </sheetData>
  <mergeCells count="53">
    <mergeCell ref="A58:E58"/>
    <mergeCell ref="C14:C18"/>
    <mergeCell ref="D14:D18"/>
    <mergeCell ref="A48:A53"/>
    <mergeCell ref="D22:D26"/>
    <mergeCell ref="A57:E57"/>
    <mergeCell ref="D48:D53"/>
    <mergeCell ref="A22:A26"/>
    <mergeCell ref="C22:C26"/>
    <mergeCell ref="A55:L55"/>
    <mergeCell ref="A54:E54"/>
    <mergeCell ref="C27:C31"/>
    <mergeCell ref="L35:L47"/>
    <mergeCell ref="C40:C44"/>
    <mergeCell ref="B35:B47"/>
    <mergeCell ref="D35:D39"/>
    <mergeCell ref="D9:D11"/>
    <mergeCell ref="L9:L11"/>
    <mergeCell ref="A8:L8"/>
    <mergeCell ref="A12:D12"/>
    <mergeCell ref="A20:E20"/>
    <mergeCell ref="B48:B53"/>
    <mergeCell ref="A1:L2"/>
    <mergeCell ref="E3:K3"/>
    <mergeCell ref="L3:L4"/>
    <mergeCell ref="D3:D4"/>
    <mergeCell ref="C3:C4"/>
    <mergeCell ref="B3:B4"/>
    <mergeCell ref="A3:A4"/>
    <mergeCell ref="A5:L5"/>
    <mergeCell ref="A21:L21"/>
    <mergeCell ref="A14:A18"/>
    <mergeCell ref="B14:B18"/>
    <mergeCell ref="A7:D7"/>
    <mergeCell ref="A9:A11"/>
    <mergeCell ref="B9:B11"/>
    <mergeCell ref="C9:C11"/>
    <mergeCell ref="C35:C39"/>
    <mergeCell ref="M48:N54"/>
    <mergeCell ref="A13:L13"/>
    <mergeCell ref="L22:L34"/>
    <mergeCell ref="L14:L18"/>
    <mergeCell ref="C48:C53"/>
    <mergeCell ref="B22:B34"/>
    <mergeCell ref="A32:A34"/>
    <mergeCell ref="C32:C34"/>
    <mergeCell ref="D32:D34"/>
    <mergeCell ref="L48:L53"/>
    <mergeCell ref="A40:A44"/>
    <mergeCell ref="D27:D31"/>
    <mergeCell ref="D40:D44"/>
    <mergeCell ref="A27:A31"/>
    <mergeCell ref="A35:A39"/>
  </mergeCells>
  <phoneticPr fontId="0" type="noConversion"/>
  <pageMargins left="0.59055118110236227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 x14ac:dyDescent="0.2">
      <c r="B1" s="2" t="s">
        <v>2</v>
      </c>
      <c r="C1" s="3"/>
      <c r="D1" s="8"/>
      <c r="E1" s="8"/>
    </row>
    <row r="2" spans="2:5" x14ac:dyDescent="0.2">
      <c r="B2" s="2" t="s">
        <v>3</v>
      </c>
      <c r="C2" s="3"/>
      <c r="D2" s="8"/>
      <c r="E2" s="8"/>
    </row>
    <row r="3" spans="2:5" x14ac:dyDescent="0.2">
      <c r="B3" s="4"/>
      <c r="C3" s="4"/>
      <c r="D3" s="9"/>
      <c r="E3" s="9"/>
    </row>
    <row r="4" spans="2:5" ht="38.25" x14ac:dyDescent="0.2">
      <c r="B4" s="5" t="s">
        <v>4</v>
      </c>
      <c r="C4" s="4"/>
      <c r="D4" s="9"/>
      <c r="E4" s="9"/>
    </row>
    <row r="5" spans="2:5" x14ac:dyDescent="0.2">
      <c r="B5" s="4"/>
      <c r="C5" s="4"/>
      <c r="D5" s="9"/>
      <c r="E5" s="9"/>
    </row>
    <row r="6" spans="2:5" ht="25.5" x14ac:dyDescent="0.2">
      <c r="B6" s="2" t="s">
        <v>5</v>
      </c>
      <c r="C6" s="3"/>
      <c r="D6" s="8"/>
      <c r="E6" s="10" t="s">
        <v>6</v>
      </c>
    </row>
    <row r="7" spans="2:5" ht="13.5" thickBot="1" x14ac:dyDescent="0.25">
      <c r="B7" s="4"/>
      <c r="C7" s="4"/>
      <c r="D7" s="9"/>
      <c r="E7" s="9"/>
    </row>
    <row r="8" spans="2:5" ht="39" thickBot="1" x14ac:dyDescent="0.25">
      <c r="B8" s="6" t="s">
        <v>7</v>
      </c>
      <c r="C8" s="7"/>
      <c r="D8" s="11"/>
      <c r="E8" s="12">
        <v>3</v>
      </c>
    </row>
    <row r="9" spans="2:5" x14ac:dyDescent="0.2">
      <c r="B9" s="4"/>
      <c r="C9" s="4"/>
      <c r="D9" s="9"/>
      <c r="E9" s="9"/>
    </row>
    <row r="10" spans="2:5" x14ac:dyDescent="0.2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нигматулинаои</cp:lastModifiedBy>
  <cp:lastPrinted>2018-07-03T07:30:05Z</cp:lastPrinted>
  <dcterms:created xsi:type="dcterms:W3CDTF">1996-10-08T23:32:33Z</dcterms:created>
  <dcterms:modified xsi:type="dcterms:W3CDTF">2019-11-14T05:58:09Z</dcterms:modified>
</cp:coreProperties>
</file>